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ermes\DOC_FOGAFIN\SFO\DDA\PILAR VARELA HERNANDEZ\Relación Ordenes Suscritas\2026\"/>
    </mc:Choice>
  </mc:AlternateContent>
  <xr:revisionPtr revIDLastSave="0" documentId="8_{30A6A7F5-5652-4C81-9274-57E323BD47BC}" xr6:coauthVersionLast="47" xr6:coauthVersionMax="47" xr10:uidLastSave="{00000000-0000-0000-0000-000000000000}"/>
  <bookViews>
    <workbookView xWindow="-120" yWindow="-120" windowWidth="29040" windowHeight="15720" xr2:uid="{FF8C5162-46F0-40F5-B3B7-479C67F33FE2}"/>
  </bookViews>
  <sheets>
    <sheet name="ENERO DE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8" i="1"/>
  <c r="H33" i="1"/>
  <c r="H32" i="1" l="1"/>
</calcChain>
</file>

<file path=xl/sharedStrings.xml><?xml version="1.0" encoding="utf-8"?>
<sst xmlns="http://schemas.openxmlformats.org/spreadsheetml/2006/main" count="88" uniqueCount="72">
  <si>
    <t>FONDO DE GARANTIAS DE INSTITUCIONES FINANCIERAS
RELACION DE ORDENES SUSCRITAS</t>
  </si>
  <si>
    <t>No. ORDEN/OTRO SÍ</t>
  </si>
  <si>
    <t>FECHA ORDEN</t>
  </si>
  <si>
    <t>SOLICITADO POR</t>
  </si>
  <si>
    <t>PROVEEDOR / CONTRATISTA</t>
  </si>
  <si>
    <t>NIT/CEDULA</t>
  </si>
  <si>
    <t xml:space="preserve">OBJETO </t>
  </si>
  <si>
    <t>TOTAL</t>
  </si>
  <si>
    <t xml:space="preserve">DURACION DIAS </t>
  </si>
  <si>
    <t xml:space="preserve">Ordenes </t>
  </si>
  <si>
    <t xml:space="preserve">Valor Ordenes $ </t>
  </si>
  <si>
    <t>Otrosí</t>
  </si>
  <si>
    <t xml:space="preserve">Valor Ordenes USD </t>
  </si>
  <si>
    <t>Valor Otro sí $</t>
  </si>
  <si>
    <t>Valor Otro sí USD</t>
  </si>
  <si>
    <t>TOTAL ($)</t>
  </si>
  <si>
    <t>TOTAL (USD)</t>
  </si>
  <si>
    <t>DDA</t>
  </si>
  <si>
    <t>DCRC</t>
  </si>
  <si>
    <t>DTI</t>
  </si>
  <si>
    <t>CYBERIA COLOMBIA LTDA</t>
  </si>
  <si>
    <t>MEMORY CORP SAS</t>
  </si>
  <si>
    <t xml:space="preserve">ROP </t>
  </si>
  <si>
    <t>ENERO DE 2026</t>
  </si>
  <si>
    <t>1115-1</t>
  </si>
  <si>
    <t>CCE - 159973</t>
  </si>
  <si>
    <t>Realizar auditoría de seguimiento 1 de los sistemas de Gestión de Calidad y Ambiental y, de seguimiento 2 al Sistema de Gestión de Seguridad de la Información, bajo las normas ISO 9001:2015, ISO 14001:2015 e ISO 27001:2022, respectivamente, en modalidad presencial/en sitio, virtual/remota o combinadas</t>
  </si>
  <si>
    <t>Realizar el mantenimiento preventivo y correctivo del sistema de seguridad electrónica del Fondo compuesto por los siguientes subsistemas: Circuito Cerrado de Televisión (CCTV), Control de Acceso y Seguridad, Sistema de Intrusión, Sistema Control Visitantes, Sistema de temperatura del Datacenter, el mismo permite el monitoreo y control de las áreas físicas del Fondo por parte del personal de vigilancia y los funcionarios responsables del Fondo dando cumplimiento a las Políticas de Seguridad Física establecidas por la entidad, además incluye las licencias correspondientes del sistema.</t>
  </si>
  <si>
    <t>Custodiar, preservar y atender las consultas de: (i) cajas de referencia X200 y X300 que contienen documentos de archivo de Fogafín y (ii) rollos originales de microfilm, cumpliendo con lo dispuesto en el Acuerdo 008 de 31 de octubre de 2014 AGN,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</si>
  <si>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Entregar una bolsa de horas especializada para la optimización, automatización y gestión eficiente de recursos en la plataforma Microsoft Azure.</t>
  </si>
  <si>
    <t>Brindar los servicios logísticos integrales para el desarrollo del simulacro interinstitucional del año 2026, bajo la coordinación del Banco Mundial, de acuerdo con los requerimientos del Fondo.</t>
  </si>
  <si>
    <t>Entregar, instalar y poner en funcionamiento un (1) equipo lector de microfilmación, incluyendo el licenciamiento del software asociado para su operación, la capacitación al personal designado para el uso adecuado del equipo y del sistema, la realización de mantenimiento preventivo inicial conforme a las especificaciones del fabricante y la prestación de soporte técnico durante el período de garantía</t>
  </si>
  <si>
    <t>Brindar acceso a la base de datos jurídica - herramienta legal de consulta e investigación en línea: www.lexbase.com.</t>
  </si>
  <si>
    <t>Realizar auditoría interna presencial, remota o combinadas al Sistema de Gestión de Calidad, al Sistema de Gestión Ambiental, al Sistema de Gestión de Seguridad y Salud en el Trabajo y, al Sistema de Gestión de Seguridad de la Información de Fogafín, bajo las normas ISO 9001:2015, ISO 14001:2015, el Decreto 1072 de 2015 y Resolución 0312 de 2019 del Ministerio del Trabajo e, ISO 27001:2022,  respectivamente, cumpliendo con los parámetros de alcance, perfil del equipo auditor y actividades requeridos por Fogafín.</t>
  </si>
  <si>
    <t>Prestar los servicios profesionales especializados para el desarrollo e implementación de un marco integral de sostenibilidad para Fogafín, que incluya el diagnóstico de sostenibilidad, análisis de materialidad, definición de criterios ESG (ambientales, sociales y de gobernanza), diseño de lineamientos para procesos institucionales, establecimiento de indicadores de seguimiento y la capacitación necesaria para su aplicación en los procesos clave de la entidad.</t>
  </si>
  <si>
    <t>Entregar o renovar las licencias y suscripciones de Software y plataformas genéricas, de acuerdo con las necesidades del Fondo.</t>
  </si>
  <si>
    <t>Realizar el diagnóstico del estado actual del proceso de gestión de información en FOGAFIN, diseñar la estrategia corporativa de gobierno de datos alineada con los objetivos de la entidad, definir un roadmap con iniciativas priorizadas para la implementación del gobierno de datos a corto, mediano y largo plazo, y desarrollar la documentación técnica necesaria para la aplicación de reglas de calidad y gobierno en un (1) dominio de datos, de acuerdo con los requerimientos del Fondo.</t>
  </si>
  <si>
    <t>Prestar los servicios especializados para la realización de: (i) Un diagnóstico de cultura organizacional que permita identificar brechas entre la cultura actual y la cultura objetivo y, (ii) Un diagnostico de los estilos de liderazgo, y la definición del modelo de liderazgo de Fogafín.</t>
  </si>
  <si>
    <t>prestar los servicios de monitoreo diario de noticias en medios de comunicación y en redes sociales, generación de alertas, y revisión y análisis de contenidos publicados sobre el sistema financiero y Fogafín que generen recomendaciones oportunas con base en hallazgos para tomar decisiones en materia de comunicación, previniendo que se consoliden narrativas que afecten la reputación y la estabilidad del sistema financiero.</t>
  </si>
  <si>
    <t>Adicionar el valor de la orden en $28.800.000 IVA incluido, para un valor total de $56,149,056 IVA incluido y prorrogar su duración en un año adicional, hasta el 10 de febrero de 2027.</t>
  </si>
  <si>
    <t>Diseñar y poner en marcha un Centro de Excelencia en Democratización Tecnológica, que actúe como ente transversal para impulsar la adopción segura y eficiente de herramientas Low Code, promoviendo innovación y autonomía en las áreas del Fondo.</t>
  </si>
  <si>
    <t>Adquisición de equipos de cómputo tipo Mac y tablets de acuerdo con los requerimientos técnicos del Fondo.</t>
  </si>
  <si>
    <t>Entregar 14 bonos conmemorativos para los funcionarios del Fondo para el desarrollo del componente de presencia institucional del Plan de Bienestar.</t>
  </si>
  <si>
    <t>Suministrar equipos celulares corporativos, de acuerdo con los requerimientos del Fondo.</t>
  </si>
  <si>
    <t>Realizar el mantenimiento predictivo, preventivo, correctivo de: (I) La(s) UPS(s), (II). Planta eléctrica MLS-100 motor diésel Perkins, (III). Cableado estructurado (datos, voz, corriente regulada) y la fibra óptica del Fondo. (IV). Red Regulada,  incluye switches, tableros de distribución y de transferencia del Fondo, (V) Red No Regulada, así como una bolsa de repuestos, instalación y mano de obra, estos se pagarán en caso de tener requerimientos adicionales y previa aprobación por parte de Fogafín.</t>
  </si>
  <si>
    <t>Entregar en calidad de comodato máquinas dispensadoras de bebidas calientes, que incluye la instalación, el cargue con suministros y mantenimientos preventivos y correctivos requeridos, los costos de las bebidas serán asumidos por el Fondo, de acuerdo con la tabla de precios actualizada periódicamente y una máquina de Snacks para consumo y pago directo por parte de los usuarios, con productos de primera calidad y marcas reconocidas en el mercado.</t>
  </si>
  <si>
    <t>Realizar el mantenimiento preventivo y correctivo de los equipos de sensor automáticos, instalados en los baños de Fogafín, incluyendo una bolsa de suministros para la reposición de repuestos requeridos, de acuerdo con los requerimientos del Fondo.</t>
  </si>
  <si>
    <t>KIWA CQR SAS</t>
  </si>
  <si>
    <t>ELECTRA ELECTRONICA AVANZADA VANEGAS S A S</t>
  </si>
  <si>
    <t>GO TO CLOUD SAS</t>
  </si>
  <si>
    <t>HOTELERÍA INTERNACIONAL S.A.</t>
  </si>
  <si>
    <t>COMPUSERVICES JR LTDA</t>
  </si>
  <si>
    <t>LEXBASE S A S</t>
  </si>
  <si>
    <t>BUREAU VERITAS COLOMBIA LTDA</t>
  </si>
  <si>
    <t>9 ALLIANCE SAS BIC</t>
  </si>
  <si>
    <t>GOLD SYS</t>
  </si>
  <si>
    <t>SEIDOR ANALYTICS S.A.S</t>
  </si>
  <si>
    <t>PLURUM SAS</t>
  </si>
  <si>
    <t>STAKEHOLDERS COLOMBIA SAS</t>
  </si>
  <si>
    <t>QUALITY WATER SERVICE COLOMBIA SAS</t>
  </si>
  <si>
    <t>PANAMERICANA OUTSORCING S.A</t>
  </si>
  <si>
    <t>ABBE S.A.S.</t>
  </si>
  <si>
    <t>FUNDACIÓN SANAR NIÑOS CON CÁNCER</t>
  </si>
  <si>
    <t>ARO COMUNICACIONES S.A.S.</t>
  </si>
  <si>
    <t>NOVAVENTA SAS</t>
  </si>
  <si>
    <t>MAGNUM CONSTRUCTORES SAS</t>
  </si>
  <si>
    <t>ROP</t>
  </si>
  <si>
    <t xml:space="preserve">DGC </t>
  </si>
  <si>
    <t>SMR</t>
  </si>
  <si>
    <t>DTH</t>
  </si>
  <si>
    <t>Fogafín requiere la adquisición de elementos de oficina con el fin de reponer activosque se encuentran obsoletos y/o no cumplen conlas condiciones funcionales y ergonómicasnecesarias. Esta adquisición permitirá garantizarcondiciones adecuadas de trabajo para losfuncionarios de la entidad y asegurar la continuidaddel negocio.</t>
  </si>
  <si>
    <t>Determinable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</si>
</sst>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240A]\ * #,##0.00_ ;_-[$$-240A]\ * \-#,##0.00\ ;_-[$$-240A]\ * &quot;-&quot;??_ ;_-@_ "/>
    <numFmt numFmtId="165" formatCode="_-[$$-240A]\ * #,##0.00_-;\-[$$-240A]\ * #,##0.00_-;_-[$$-240A]\ * &quot;-&quot;??_-;_-@_-"/>
    <numFmt numFmtId="166" formatCode="[$USD]\ #,##0.00"/>
    <numFmt numFmtId="173" formatCode="_-&quot;$&quot;\ * #,##0.00_-;\-&quot;$&quot;\ * #,##0.00_-;_-&quot;$&quot;\ * &quot;-&quot;??_-;_-@_-"/>
    <numFmt numFmtId="178" formatCode="_-&quot;$&quot;\ * #,##0_-;\-&quot;$&quot;\ * #,##0_-;_-&quot;$&quot;\ * &quot;-&quot;??_-;_-@_-"/>
  </numFmts>
  <fonts count="8" x14ac:knownFonts="1">
    <font>
      <sz val="11"/>
      <color theme="1"/>
      <name val="Aptos Narrow"/>
      <family val="2"/>
      <scheme val="minor"/>
    </font>
    <font>
      <b/>
      <sz val="16"/>
      <color theme="0"/>
      <name val="Calibri Light"/>
      <family val="2"/>
    </font>
    <font>
      <sz val="16"/>
      <name val="Calibri Light"/>
      <family val="2"/>
    </font>
    <font>
      <b/>
      <sz val="16"/>
      <name val="Calibri Light"/>
      <family val="2"/>
    </font>
    <font>
      <b/>
      <sz val="16"/>
      <color theme="3" tint="0.249977111117893"/>
      <name val="Calibri Light"/>
      <family val="2"/>
    </font>
    <font>
      <sz val="11"/>
      <color indexed="8"/>
      <name val="Aptos Narrow"/>
      <family val="2"/>
      <scheme val="minor"/>
    </font>
    <font>
      <sz val="16"/>
      <color indexed="8"/>
      <name val="Calibri Light"/>
      <family val="2"/>
    </font>
    <font>
      <sz val="11"/>
      <color theme="1"/>
      <name val="Aptos Narrow"/>
      <family val="2"/>
      <scheme val="minor"/>
    </font>
  </fonts>
  <fills count="3">
    <fill>
      <patternFill patternType="none"/>
    </fill>
    <fill>
      <patternFill patternType="gray125"/>
    </fill>
    <fill>
      <patternFill patternType="solid">
        <fgColor theme="3" tint="0.49998474074526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3">
    <xf numFmtId="0" fontId="0"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7"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5" fillId="0" borderId="0"/>
  </cellStyleXfs>
  <cellXfs count="29">
    <xf numFmtId="0" fontId="0" fillId="0" borderId="0" xfId="0"/>
    <xf numFmtId="164" fontId="2" fillId="0" borderId="0" xfId="0" applyNumberFormat="1" applyFont="1" applyAlignment="1">
      <alignment vertical="center"/>
    </xf>
    <xf numFmtId="0" fontId="2" fillId="0" borderId="0" xfId="0" applyFont="1" applyAlignment="1">
      <alignment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3" fillId="0" borderId="0" xfId="0" applyFont="1" applyAlignment="1">
      <alignment horizontal="left" wrapText="1"/>
    </xf>
    <xf numFmtId="165" fontId="3" fillId="0" borderId="0" xfId="0" applyNumberFormat="1" applyFont="1" applyAlignment="1">
      <alignment horizontal="left" vertical="center" wrapText="1"/>
    </xf>
    <xf numFmtId="0" fontId="2" fillId="0" borderId="0" xfId="0" applyFont="1" applyAlignment="1">
      <alignment horizontal="left" wrapText="1"/>
    </xf>
    <xf numFmtId="166" fontId="2" fillId="0" borderId="0" xfId="0" applyNumberFormat="1" applyFont="1" applyAlignment="1">
      <alignment horizontal="right" vertical="center" wrapText="1"/>
    </xf>
    <xf numFmtId="0" fontId="3" fillId="0" borderId="0" xfId="0" applyFont="1" applyAlignment="1">
      <alignment horizontal="left" vertical="center"/>
    </xf>
    <xf numFmtId="164" fontId="3" fillId="0" borderId="0" xfId="0" applyNumberFormat="1" applyFont="1" applyAlignment="1">
      <alignment vertical="center"/>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4" xfId="1" applyFont="1" applyBorder="1" applyAlignment="1" applyProtection="1">
      <alignment horizontal="center" vertical="center"/>
      <protection locked="0"/>
    </xf>
    <xf numFmtId="1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8" fontId="2" fillId="0" borderId="4" xfId="9" applyNumberFormat="1" applyFont="1" applyBorder="1" applyAlignment="1">
      <alignment horizontal="right" vertical="center" wrapText="1"/>
    </xf>
  </cellXfs>
  <cellStyles count="13">
    <cellStyle name="Moneda" xfId="9" builtinId="4"/>
    <cellStyle name="Moneda 2" xfId="2" xr:uid="{BBDBF2C6-85C9-48FD-ACFB-E5B0D88A06DE}"/>
    <cellStyle name="Moneda 2 2" xfId="8" xr:uid="{A2FD2AEF-231F-4BF6-90B6-6FC0FB3347F2}"/>
    <cellStyle name="Moneda 2 3" xfId="11" xr:uid="{B42161DB-AA25-4271-AEBB-ECC12757EEAC}"/>
    <cellStyle name="Moneda 3" xfId="3" xr:uid="{B3EA99C1-73A7-46C9-9A8E-7D484FE3501B}"/>
    <cellStyle name="Moneda 4" xfId="10" xr:uid="{560D4267-33D4-44CD-9E10-557ECC112592}"/>
    <cellStyle name="Normal" xfId="0" builtinId="0"/>
    <cellStyle name="Normal 2" xfId="1" xr:uid="{DC8AC57F-D863-40E2-B95E-12D015CE2549}"/>
    <cellStyle name="Normal 3" xfId="4" xr:uid="{B6AD4992-CD21-425A-B4C0-CC66F626E6C2}"/>
    <cellStyle name="Normal 4" xfId="5" xr:uid="{CAA7A274-CF3C-4906-8EB2-165F1C1E34F1}"/>
    <cellStyle name="Normal 5" xfId="6" xr:uid="{A15A848D-EEB4-460A-A1AF-01791173DFA2}"/>
    <cellStyle name="Normal 6" xfId="7" xr:uid="{0176CA74-EB07-4DEB-9269-70B430EFAECA}"/>
    <cellStyle name="Normal 8" xfId="12" xr:uid="{A9C02F3F-1B34-4630-AB2A-9F18397490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530677</xdr:colOff>
      <xdr:row>1</xdr:row>
      <xdr:rowOff>163285</xdr:rowOff>
    </xdr:from>
    <xdr:to>
      <xdr:col>1</xdr:col>
      <xdr:colOff>1227367</xdr:colOff>
      <xdr:row>2</xdr:row>
      <xdr:rowOff>115208</xdr:rowOff>
    </xdr:to>
    <xdr:pic>
      <xdr:nvPicPr>
        <xdr:cNvPr id="3" name="Imagen 2">
          <a:extLst>
            <a:ext uri="{FF2B5EF4-FFF2-40B4-BE49-F238E27FC236}">
              <a16:creationId xmlns:a16="http://schemas.microsoft.com/office/drawing/2014/main" id="{B46FC22C-745A-68A8-F464-F32B28D18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677" y="435428"/>
          <a:ext cx="3302004" cy="7620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51AA-6BB7-4C51-B42E-CE8C2407EF29}">
  <dimension ref="A2:K33"/>
  <sheetViews>
    <sheetView tabSelected="1" zoomScale="70" zoomScaleNormal="70" workbookViewId="0">
      <selection activeCell="D32" sqref="D32"/>
    </sheetView>
  </sheetViews>
  <sheetFormatPr baseColWidth="10" defaultColWidth="11.453125" defaultRowHeight="21" x14ac:dyDescent="0.35"/>
  <cols>
    <col min="1" max="1" width="39" style="5" customWidth="1"/>
    <col min="2" max="2" width="24.54296875" style="5" customWidth="1"/>
    <col min="3" max="3" width="25.7265625" style="5" customWidth="1"/>
    <col min="4" max="4" width="97.453125" style="5" customWidth="1"/>
    <col min="5" max="5" width="21.7265625" style="6" customWidth="1"/>
    <col min="6" max="6" width="68.7265625" style="5" customWidth="1"/>
    <col min="7" max="7" width="25.7265625" style="1" customWidth="1"/>
    <col min="8" max="8" width="31" style="1" customWidth="1"/>
    <col min="9" max="9" width="16.54296875" style="1" customWidth="1"/>
    <col min="10" max="11" width="15.453125" style="1" customWidth="1"/>
    <col min="12" max="16384" width="11.453125" style="2"/>
  </cols>
  <sheetData>
    <row r="2" spans="1:11" ht="64.5" customHeight="1" x14ac:dyDescent="0.35">
      <c r="A2" s="22" t="s">
        <v>0</v>
      </c>
      <c r="B2" s="23"/>
      <c r="C2" s="23"/>
      <c r="D2" s="23"/>
      <c r="E2" s="23"/>
      <c r="F2" s="23"/>
      <c r="G2" s="23"/>
      <c r="H2" s="24"/>
    </row>
    <row r="3" spans="1:11" x14ac:dyDescent="0.35">
      <c r="A3" s="25" t="s">
        <v>23</v>
      </c>
      <c r="B3" s="26"/>
      <c r="C3" s="26"/>
      <c r="D3" s="26"/>
      <c r="E3" s="26"/>
      <c r="F3" s="26"/>
      <c r="G3" s="26"/>
      <c r="H3" s="27"/>
    </row>
    <row r="4" spans="1:11" s="4" customFormat="1" x14ac:dyDescent="0.35">
      <c r="A4" s="14" t="s">
        <v>1</v>
      </c>
      <c r="B4" s="14" t="s">
        <v>2</v>
      </c>
      <c r="C4" s="14" t="s">
        <v>3</v>
      </c>
      <c r="D4" s="14" t="s">
        <v>4</v>
      </c>
      <c r="E4" s="14" t="s">
        <v>5</v>
      </c>
      <c r="F4" s="14" t="s">
        <v>6</v>
      </c>
      <c r="G4" s="15" t="s">
        <v>7</v>
      </c>
      <c r="H4" s="14" t="s">
        <v>8</v>
      </c>
      <c r="I4" s="3"/>
      <c r="J4" s="3"/>
      <c r="K4" s="3"/>
    </row>
    <row r="5" spans="1:11" s="17" customFormat="1" ht="24.75" customHeight="1" x14ac:dyDescent="0.35">
      <c r="A5" s="18">
        <v>1163</v>
      </c>
      <c r="B5" s="19">
        <v>46044</v>
      </c>
      <c r="C5" s="19" t="s">
        <v>66</v>
      </c>
      <c r="D5" s="21" t="s">
        <v>47</v>
      </c>
      <c r="E5" s="20">
        <v>830040274</v>
      </c>
      <c r="F5" s="21" t="s">
        <v>26</v>
      </c>
      <c r="G5" s="28">
        <v>16957500</v>
      </c>
      <c r="H5" s="20">
        <v>210</v>
      </c>
      <c r="I5" s="16"/>
      <c r="J5" s="16"/>
      <c r="K5" s="16"/>
    </row>
    <row r="6" spans="1:11" s="17" customFormat="1" ht="24.75" customHeight="1" x14ac:dyDescent="0.35">
      <c r="A6" s="18">
        <v>1164</v>
      </c>
      <c r="B6" s="19">
        <v>46044</v>
      </c>
      <c r="C6" s="19" t="s">
        <v>17</v>
      </c>
      <c r="D6" s="21" t="s">
        <v>48</v>
      </c>
      <c r="E6" s="20">
        <v>860526270</v>
      </c>
      <c r="F6" s="21" t="s">
        <v>27</v>
      </c>
      <c r="G6" s="28">
        <v>43033864</v>
      </c>
      <c r="H6" s="20">
        <v>360</v>
      </c>
      <c r="I6" s="16"/>
      <c r="J6" s="16"/>
      <c r="K6" s="16"/>
    </row>
    <row r="7" spans="1:11" s="17" customFormat="1" ht="24.75" customHeight="1" x14ac:dyDescent="0.35">
      <c r="A7" s="18">
        <v>1165</v>
      </c>
      <c r="B7" s="19">
        <v>46044</v>
      </c>
      <c r="C7" s="19" t="s">
        <v>67</v>
      </c>
      <c r="D7" s="21" t="s">
        <v>21</v>
      </c>
      <c r="E7" s="20">
        <v>830505144</v>
      </c>
      <c r="F7" s="21" t="s">
        <v>28</v>
      </c>
      <c r="G7" s="28">
        <v>32845942</v>
      </c>
      <c r="H7" s="20">
        <v>360</v>
      </c>
      <c r="I7" s="16"/>
      <c r="J7" s="16"/>
      <c r="K7" s="16"/>
    </row>
    <row r="8" spans="1:11" s="17" customFormat="1" ht="24.75" customHeight="1" x14ac:dyDescent="0.35">
      <c r="A8" s="18">
        <v>1166</v>
      </c>
      <c r="B8" s="19">
        <v>46045</v>
      </c>
      <c r="C8" s="19" t="s">
        <v>19</v>
      </c>
      <c r="D8" s="21" t="s">
        <v>49</v>
      </c>
      <c r="E8" s="20">
        <v>901345606</v>
      </c>
      <c r="F8" s="21" t="s">
        <v>29</v>
      </c>
      <c r="G8" s="28">
        <v>29978956</v>
      </c>
      <c r="H8" s="20">
        <v>360</v>
      </c>
      <c r="I8" s="16"/>
      <c r="J8" s="16"/>
      <c r="K8" s="16"/>
    </row>
    <row r="9" spans="1:11" s="17" customFormat="1" ht="24.75" customHeight="1" x14ac:dyDescent="0.35">
      <c r="A9" s="18">
        <v>1167</v>
      </c>
      <c r="B9" s="19">
        <v>46049</v>
      </c>
      <c r="C9" s="19" t="s">
        <v>68</v>
      </c>
      <c r="D9" s="21" t="s">
        <v>50</v>
      </c>
      <c r="E9" s="20">
        <v>900087469</v>
      </c>
      <c r="F9" s="21" t="s">
        <v>30</v>
      </c>
      <c r="G9" s="28">
        <v>49597534</v>
      </c>
      <c r="H9" s="20">
        <v>150</v>
      </c>
      <c r="I9" s="16"/>
      <c r="J9" s="16"/>
      <c r="K9" s="16"/>
    </row>
    <row r="10" spans="1:11" s="17" customFormat="1" ht="24.75" customHeight="1" x14ac:dyDescent="0.35">
      <c r="A10" s="18">
        <v>1168</v>
      </c>
      <c r="B10" s="19">
        <v>46049</v>
      </c>
      <c r="C10" s="19" t="s">
        <v>19</v>
      </c>
      <c r="D10" s="21" t="s">
        <v>51</v>
      </c>
      <c r="E10" s="20">
        <v>901296761</v>
      </c>
      <c r="F10" s="21" t="s">
        <v>31</v>
      </c>
      <c r="G10" s="28">
        <v>58369500</v>
      </c>
      <c r="H10" s="20">
        <v>60</v>
      </c>
      <c r="I10" s="16"/>
      <c r="J10" s="16"/>
      <c r="K10" s="16"/>
    </row>
    <row r="11" spans="1:11" s="17" customFormat="1" ht="24.75" customHeight="1" x14ac:dyDescent="0.35">
      <c r="A11" s="18">
        <v>1169</v>
      </c>
      <c r="B11" s="19">
        <v>46051</v>
      </c>
      <c r="C11" s="19" t="s">
        <v>17</v>
      </c>
      <c r="D11" s="21" t="s">
        <v>52</v>
      </c>
      <c r="E11" s="20">
        <v>830106311</v>
      </c>
      <c r="F11" s="21" t="s">
        <v>32</v>
      </c>
      <c r="G11" s="28">
        <v>4200000</v>
      </c>
      <c r="H11" s="20">
        <v>360</v>
      </c>
      <c r="I11" s="16"/>
      <c r="J11" s="16"/>
      <c r="K11" s="16"/>
    </row>
    <row r="12" spans="1:11" s="17" customFormat="1" ht="24.75" customHeight="1" x14ac:dyDescent="0.35">
      <c r="A12" s="18">
        <v>1170</v>
      </c>
      <c r="B12" s="19">
        <v>46051</v>
      </c>
      <c r="C12" s="19" t="s">
        <v>66</v>
      </c>
      <c r="D12" s="21" t="s">
        <v>53</v>
      </c>
      <c r="E12" s="20">
        <v>800184195</v>
      </c>
      <c r="F12" s="21" t="s">
        <v>33</v>
      </c>
      <c r="G12" s="28">
        <v>29725605</v>
      </c>
      <c r="H12" s="20">
        <v>180</v>
      </c>
      <c r="I12" s="16"/>
      <c r="J12" s="16"/>
      <c r="K12" s="16"/>
    </row>
    <row r="13" spans="1:11" s="17" customFormat="1" ht="24.75" customHeight="1" x14ac:dyDescent="0.35">
      <c r="A13" s="18">
        <v>1171</v>
      </c>
      <c r="B13" s="19">
        <v>46051</v>
      </c>
      <c r="C13" s="19" t="s">
        <v>22</v>
      </c>
      <c r="D13" s="21" t="s">
        <v>54</v>
      </c>
      <c r="E13" s="20">
        <v>900524213</v>
      </c>
      <c r="F13" s="21" t="s">
        <v>34</v>
      </c>
      <c r="G13" s="28">
        <v>42208110</v>
      </c>
      <c r="H13" s="20">
        <v>360</v>
      </c>
      <c r="I13" s="16"/>
      <c r="J13" s="16"/>
      <c r="K13" s="16"/>
    </row>
    <row r="14" spans="1:11" s="17" customFormat="1" ht="24.75" customHeight="1" x14ac:dyDescent="0.35">
      <c r="A14" s="18">
        <v>1172</v>
      </c>
      <c r="B14" s="19">
        <v>46051</v>
      </c>
      <c r="C14" s="19" t="s">
        <v>19</v>
      </c>
      <c r="D14" s="21" t="s">
        <v>55</v>
      </c>
      <c r="E14" s="20">
        <v>830038304</v>
      </c>
      <c r="F14" s="21" t="s">
        <v>35</v>
      </c>
      <c r="G14" s="28">
        <v>48790000</v>
      </c>
      <c r="H14" s="20">
        <v>360</v>
      </c>
      <c r="I14" s="16"/>
      <c r="J14" s="16"/>
      <c r="K14" s="16"/>
    </row>
    <row r="15" spans="1:11" s="17" customFormat="1" ht="24.75" customHeight="1" x14ac:dyDescent="0.35">
      <c r="A15" s="18">
        <v>1173</v>
      </c>
      <c r="B15" s="19">
        <v>46051</v>
      </c>
      <c r="C15" s="19" t="s">
        <v>19</v>
      </c>
      <c r="D15" s="21" t="s">
        <v>56</v>
      </c>
      <c r="E15" s="20">
        <v>900417233</v>
      </c>
      <c r="F15" s="21" t="s">
        <v>36</v>
      </c>
      <c r="G15" s="28">
        <v>69972000</v>
      </c>
      <c r="H15" s="20">
        <v>180</v>
      </c>
      <c r="I15" s="16"/>
      <c r="J15" s="16"/>
      <c r="K15" s="16"/>
    </row>
    <row r="16" spans="1:11" s="17" customFormat="1" ht="24.75" customHeight="1" x14ac:dyDescent="0.35">
      <c r="A16" s="18">
        <v>1174</v>
      </c>
      <c r="B16" s="19">
        <v>46051</v>
      </c>
      <c r="C16" s="19" t="s">
        <v>69</v>
      </c>
      <c r="D16" s="21" t="s">
        <v>57</v>
      </c>
      <c r="E16" s="20">
        <v>900596849</v>
      </c>
      <c r="F16" s="21" t="s">
        <v>37</v>
      </c>
      <c r="G16" s="28">
        <v>83419000</v>
      </c>
      <c r="H16" s="20">
        <v>180</v>
      </c>
      <c r="I16" s="16"/>
      <c r="J16" s="16"/>
      <c r="K16" s="16"/>
    </row>
    <row r="17" spans="1:11" s="17" customFormat="1" ht="24.75" customHeight="1" x14ac:dyDescent="0.35">
      <c r="A17" s="18">
        <v>1175</v>
      </c>
      <c r="B17" s="19">
        <v>46051</v>
      </c>
      <c r="C17" s="19" t="s">
        <v>18</v>
      </c>
      <c r="D17" s="21" t="s">
        <v>58</v>
      </c>
      <c r="E17" s="20">
        <v>901138745</v>
      </c>
      <c r="F17" s="21" t="s">
        <v>38</v>
      </c>
      <c r="G17" s="28">
        <v>67665780</v>
      </c>
      <c r="H17" s="20">
        <v>360</v>
      </c>
      <c r="I17" s="16"/>
      <c r="J17" s="16"/>
      <c r="K17" s="16"/>
    </row>
    <row r="18" spans="1:11" s="17" customFormat="1" ht="24.75" customHeight="1" x14ac:dyDescent="0.35">
      <c r="A18" s="18" t="s">
        <v>24</v>
      </c>
      <c r="B18" s="19">
        <v>46051</v>
      </c>
      <c r="C18" s="19" t="s">
        <v>17</v>
      </c>
      <c r="D18" s="21" t="s">
        <v>59</v>
      </c>
      <c r="E18" s="20">
        <v>900659017</v>
      </c>
      <c r="F18" s="21" t="s">
        <v>39</v>
      </c>
      <c r="G18" s="28">
        <v>28800000</v>
      </c>
      <c r="H18" s="20">
        <v>360</v>
      </c>
      <c r="I18" s="16"/>
      <c r="J18" s="16"/>
      <c r="K18" s="16"/>
    </row>
    <row r="19" spans="1:11" s="17" customFormat="1" ht="24.75" customHeight="1" x14ac:dyDescent="0.35">
      <c r="A19" s="18" t="s">
        <v>25</v>
      </c>
      <c r="B19" s="19">
        <v>46052</v>
      </c>
      <c r="C19" s="19" t="s">
        <v>17</v>
      </c>
      <c r="D19" s="21" t="s">
        <v>60</v>
      </c>
      <c r="E19" s="20">
        <v>830077655</v>
      </c>
      <c r="F19" s="21" t="s">
        <v>70</v>
      </c>
      <c r="G19" s="28">
        <v>40268410</v>
      </c>
      <c r="H19" s="20">
        <v>60</v>
      </c>
      <c r="I19" s="16"/>
      <c r="J19" s="16"/>
      <c r="K19" s="16"/>
    </row>
    <row r="20" spans="1:11" s="17" customFormat="1" ht="24.75" customHeight="1" x14ac:dyDescent="0.35">
      <c r="A20" s="18">
        <v>1176</v>
      </c>
      <c r="B20" s="19">
        <v>46052</v>
      </c>
      <c r="C20" s="19" t="s">
        <v>19</v>
      </c>
      <c r="D20" s="21" t="s">
        <v>61</v>
      </c>
      <c r="E20" s="20">
        <v>901090983</v>
      </c>
      <c r="F20" s="21" t="s">
        <v>40</v>
      </c>
      <c r="G20" s="28">
        <v>83300000</v>
      </c>
      <c r="H20" s="20">
        <v>360</v>
      </c>
      <c r="I20" s="16"/>
      <c r="J20" s="16"/>
      <c r="K20" s="16"/>
    </row>
    <row r="21" spans="1:11" s="17" customFormat="1" ht="24.75" customHeight="1" x14ac:dyDescent="0.35">
      <c r="A21" s="18">
        <v>1177</v>
      </c>
      <c r="B21" s="19">
        <v>46052</v>
      </c>
      <c r="C21" s="19" t="s">
        <v>19</v>
      </c>
      <c r="D21" s="21" t="s">
        <v>20</v>
      </c>
      <c r="E21" s="20">
        <v>830071376</v>
      </c>
      <c r="F21" s="21" t="s">
        <v>41</v>
      </c>
      <c r="G21" s="28">
        <v>39169036</v>
      </c>
      <c r="H21" s="20">
        <v>300</v>
      </c>
      <c r="I21" s="16"/>
      <c r="J21" s="16"/>
      <c r="K21" s="16"/>
    </row>
    <row r="22" spans="1:11" s="17" customFormat="1" ht="24.75" customHeight="1" x14ac:dyDescent="0.35">
      <c r="A22" s="18">
        <v>1178</v>
      </c>
      <c r="B22" s="19">
        <v>46052</v>
      </c>
      <c r="C22" s="19" t="s">
        <v>69</v>
      </c>
      <c r="D22" s="21" t="s">
        <v>62</v>
      </c>
      <c r="E22" s="20">
        <v>860532801</v>
      </c>
      <c r="F22" s="21" t="s">
        <v>42</v>
      </c>
      <c r="G22" s="28">
        <v>1456000</v>
      </c>
      <c r="H22" s="20">
        <v>120</v>
      </c>
      <c r="I22" s="16"/>
      <c r="J22" s="16"/>
      <c r="K22" s="16"/>
    </row>
    <row r="23" spans="1:11" s="17" customFormat="1" ht="24.75" customHeight="1" x14ac:dyDescent="0.35">
      <c r="A23" s="18">
        <v>1179</v>
      </c>
      <c r="B23" s="19">
        <v>46052</v>
      </c>
      <c r="C23" s="19" t="s">
        <v>17</v>
      </c>
      <c r="D23" s="21" t="s">
        <v>20</v>
      </c>
      <c r="E23" s="20">
        <v>830071376</v>
      </c>
      <c r="F23" s="21" t="s">
        <v>43</v>
      </c>
      <c r="G23" s="28">
        <v>23165080</v>
      </c>
      <c r="H23" s="20">
        <v>30</v>
      </c>
      <c r="I23" s="16"/>
      <c r="J23" s="16"/>
      <c r="K23" s="16"/>
    </row>
    <row r="24" spans="1:11" s="17" customFormat="1" ht="24.75" customHeight="1" x14ac:dyDescent="0.35">
      <c r="A24" s="18">
        <v>1180</v>
      </c>
      <c r="B24" s="19">
        <v>46052</v>
      </c>
      <c r="C24" s="19" t="s">
        <v>17</v>
      </c>
      <c r="D24" s="21" t="s">
        <v>63</v>
      </c>
      <c r="E24" s="20">
        <v>900633188</v>
      </c>
      <c r="F24" s="21" t="s">
        <v>44</v>
      </c>
      <c r="G24" s="28">
        <v>68008500</v>
      </c>
      <c r="H24" s="20">
        <v>540</v>
      </c>
      <c r="I24" s="16"/>
      <c r="J24" s="16"/>
      <c r="K24" s="16"/>
    </row>
    <row r="25" spans="1:11" s="17" customFormat="1" ht="24.75" customHeight="1" x14ac:dyDescent="0.35">
      <c r="A25" s="18">
        <v>1181</v>
      </c>
      <c r="B25" s="19">
        <v>46052</v>
      </c>
      <c r="C25" s="19" t="s">
        <v>17</v>
      </c>
      <c r="D25" s="21" t="s">
        <v>64</v>
      </c>
      <c r="E25" s="20">
        <v>811025289</v>
      </c>
      <c r="F25" s="21" t="s">
        <v>45</v>
      </c>
      <c r="G25" s="28">
        <v>70031500</v>
      </c>
      <c r="H25" s="20" t="s">
        <v>71</v>
      </c>
      <c r="I25" s="16"/>
      <c r="J25" s="16"/>
      <c r="K25" s="16"/>
    </row>
    <row r="26" spans="1:11" s="17" customFormat="1" ht="24.75" customHeight="1" x14ac:dyDescent="0.35">
      <c r="A26" s="18">
        <v>1182</v>
      </c>
      <c r="B26" s="19">
        <v>46052</v>
      </c>
      <c r="C26" s="19" t="s">
        <v>17</v>
      </c>
      <c r="D26" s="21" t="s">
        <v>65</v>
      </c>
      <c r="E26" s="20">
        <v>901677586</v>
      </c>
      <c r="F26" s="21" t="s">
        <v>46</v>
      </c>
      <c r="G26" s="28">
        <v>31023300</v>
      </c>
      <c r="H26" s="20" t="s">
        <v>71</v>
      </c>
      <c r="I26" s="16"/>
      <c r="J26" s="16"/>
      <c r="K26" s="16"/>
    </row>
    <row r="27" spans="1:11" ht="31.9" customHeight="1" x14ac:dyDescent="0.35">
      <c r="G27" s="5"/>
    </row>
    <row r="28" spans="1:11" x14ac:dyDescent="0.5">
      <c r="A28" s="5" t="s">
        <v>9</v>
      </c>
      <c r="B28" s="5">
        <v>21</v>
      </c>
      <c r="F28" s="7"/>
      <c r="G28" s="8" t="s">
        <v>10</v>
      </c>
      <c r="H28" s="9">
        <f>SUM(G5:G26)-G18</f>
        <v>933185617</v>
      </c>
    </row>
    <row r="29" spans="1:11" x14ac:dyDescent="0.5">
      <c r="A29" s="5" t="s">
        <v>11</v>
      </c>
      <c r="B29" s="5">
        <v>1</v>
      </c>
      <c r="F29" s="7"/>
      <c r="G29" s="10" t="s">
        <v>12</v>
      </c>
      <c r="H29" s="11">
        <v>0</v>
      </c>
    </row>
    <row r="30" spans="1:11" x14ac:dyDescent="0.5">
      <c r="F30" s="7"/>
      <c r="G30" s="8" t="s">
        <v>13</v>
      </c>
      <c r="H30" s="9">
        <f>G18</f>
        <v>28800000</v>
      </c>
    </row>
    <row r="31" spans="1:11" x14ac:dyDescent="0.5">
      <c r="F31" s="10"/>
      <c r="G31" s="10" t="s">
        <v>14</v>
      </c>
      <c r="H31" s="11">
        <v>0</v>
      </c>
    </row>
    <row r="32" spans="1:11" x14ac:dyDescent="0.35">
      <c r="F32" s="12"/>
      <c r="G32" s="12" t="s">
        <v>15</v>
      </c>
      <c r="H32" s="13">
        <f>H28+H30</f>
        <v>961985617</v>
      </c>
    </row>
    <row r="33" spans="6:8" x14ac:dyDescent="0.35">
      <c r="F33" s="12"/>
      <c r="G33" s="12" t="s">
        <v>16</v>
      </c>
      <c r="H33" s="13">
        <f>H29</f>
        <v>0</v>
      </c>
    </row>
  </sheetData>
  <mergeCells count="2">
    <mergeCell ref="A2:H2"/>
    <mergeCell ref="A3: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DE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2025-03-06T20:57:50Z</dcterms:created>
  <dcterms:modified xsi:type="dcterms:W3CDTF">2026-02-20T18:57:45Z</dcterms:modified>
</cp:coreProperties>
</file>