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fogafin-my.sharepoint.com/personal/ncortes_fogafin_gov_co/Documents/Documentos/Trabajo/Formato actualización págWeb/2025_01/"/>
    </mc:Choice>
  </mc:AlternateContent>
  <xr:revisionPtr revIDLastSave="68" documentId="13_ncr:1_{A6347CAE-E890-4720-B9AD-C9580E82AFF9}" xr6:coauthVersionLast="47" xr6:coauthVersionMax="47" xr10:uidLastSave="{909DCDE2-1808-4D1A-BF21-2F8040939108}"/>
  <bookViews>
    <workbookView xWindow="-120" yWindow="-120" windowWidth="29040" windowHeight="15720" tabRatio="828" xr2:uid="{00000000-000D-0000-FFFF-FFFF00000000}"/>
  </bookViews>
  <sheets>
    <sheet name="Indicadores" sheetId="29" r:id="rId1"/>
    <sheet name="INVERSIONES" sheetId="19" state="hidden" r:id="rId2"/>
    <sheet name="saldo inversiones1" sheetId="23" state="hidden" r:id="rId3"/>
  </sheets>
  <definedNames>
    <definedName name="_xlnm.Print_Area" localSheetId="0">Indicadores!$A$1:$O$52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2" i="19" l="1"/>
  <c r="J162" i="19" s="1"/>
  <c r="S162" i="19" s="1"/>
  <c r="Z162" i="19" s="1"/>
  <c r="P162" i="19"/>
  <c r="X162" i="19" s="1"/>
  <c r="L162" i="19"/>
  <c r="T162" i="19" s="1"/>
  <c r="R162" i="19" l="1"/>
  <c r="Q151" i="19" l="1"/>
  <c r="Y151" i="19" s="1"/>
  <c r="R151" i="19"/>
  <c r="Q152" i="19"/>
  <c r="Y152" i="19" s="1"/>
  <c r="R152" i="19"/>
  <c r="Q153" i="19"/>
  <c r="Y153" i="19" s="1"/>
  <c r="R153" i="19"/>
  <c r="Q154" i="19"/>
  <c r="Y154" i="19" s="1"/>
  <c r="Q155" i="19"/>
  <c r="Y155" i="19" s="1"/>
  <c r="R155" i="19"/>
  <c r="Q156" i="19"/>
  <c r="Y156" i="19" s="1"/>
  <c r="R156" i="19"/>
  <c r="Q157" i="19"/>
  <c r="Y157" i="19" s="1"/>
  <c r="Q158" i="19"/>
  <c r="Y158" i="19" s="1"/>
  <c r="Q159" i="19"/>
  <c r="Y159" i="19" s="1"/>
  <c r="Q160" i="19"/>
  <c r="Y160" i="19" s="1"/>
  <c r="Q161" i="19"/>
  <c r="Y161" i="19" s="1"/>
  <c r="I159" i="19"/>
  <c r="R159" i="19" s="1"/>
  <c r="I160" i="19"/>
  <c r="R160" i="19" s="1"/>
  <c r="I161" i="19"/>
  <c r="R161" i="19" s="1"/>
  <c r="I158" i="19"/>
  <c r="R158" i="19" s="1"/>
  <c r="P161" i="19"/>
  <c r="X161" i="19" s="1"/>
  <c r="P160" i="19"/>
  <c r="X160" i="19" s="1"/>
  <c r="P159" i="19"/>
  <c r="X159" i="19" s="1"/>
  <c r="P158" i="19"/>
  <c r="X158" i="19" s="1"/>
  <c r="P157" i="19"/>
  <c r="X157" i="19" s="1"/>
  <c r="L161" i="19"/>
  <c r="T161" i="19" s="1"/>
  <c r="L160" i="19"/>
  <c r="T160" i="19" s="1"/>
  <c r="L159" i="19"/>
  <c r="T159" i="19" s="1"/>
  <c r="L158" i="19"/>
  <c r="T158" i="19" s="1"/>
  <c r="L157" i="19"/>
  <c r="T157" i="19" s="1"/>
  <c r="J161" i="19" l="1"/>
  <c r="S161" i="19" s="1"/>
  <c r="Z161" i="19" s="1"/>
  <c r="J160" i="19" l="1"/>
  <c r="S160" i="19" s="1"/>
  <c r="Z160" i="19" s="1"/>
  <c r="J159" i="19"/>
  <c r="S159" i="19" s="1"/>
  <c r="Z159" i="19" s="1"/>
  <c r="J158" i="19"/>
  <c r="S158" i="19" s="1"/>
  <c r="Z158" i="19" s="1"/>
  <c r="I157" i="19"/>
  <c r="J156" i="19"/>
  <c r="S156" i="19" s="1"/>
  <c r="Z156" i="19" s="1"/>
  <c r="P156" i="19"/>
  <c r="X156" i="19" s="1"/>
  <c r="L156" i="19"/>
  <c r="T156" i="19" s="1"/>
  <c r="J157" i="19" l="1"/>
  <c r="S157" i="19" s="1"/>
  <c r="Z157" i="19" s="1"/>
  <c r="R157" i="19"/>
  <c r="J155" i="19" l="1"/>
  <c r="S155" i="19" s="1"/>
  <c r="Z155" i="19" s="1"/>
  <c r="P155" i="19"/>
  <c r="X155" i="19" s="1"/>
  <c r="L155" i="19"/>
  <c r="T155" i="19" s="1"/>
  <c r="P154" i="19" l="1"/>
  <c r="X154" i="19" s="1"/>
  <c r="L154" i="19"/>
  <c r="T154" i="19" s="1"/>
  <c r="P153" i="19"/>
  <c r="X153" i="19" s="1"/>
  <c r="L153" i="19"/>
  <c r="T153" i="19" s="1"/>
  <c r="I154" i="19"/>
  <c r="R154" i="19" s="1"/>
  <c r="J154" i="19" l="1"/>
  <c r="S154" i="19" s="1"/>
  <c r="Z154" i="19" s="1"/>
  <c r="P152" i="19" l="1"/>
  <c r="X152" i="19" s="1"/>
  <c r="L152" i="19"/>
  <c r="T152" i="19" s="1"/>
  <c r="P151" i="19"/>
  <c r="X151" i="19" s="1"/>
  <c r="L151" i="19"/>
  <c r="T151" i="19" s="1"/>
  <c r="J153" i="19" l="1"/>
  <c r="S153" i="19" s="1"/>
  <c r="Z153" i="19" s="1"/>
  <c r="J152" i="19"/>
  <c r="S152" i="19" s="1"/>
  <c r="Z152" i="19" s="1"/>
  <c r="J151" i="19"/>
  <c r="S151" i="19" s="1"/>
  <c r="Z151" i="19" s="1"/>
  <c r="J150" i="19" l="1"/>
  <c r="S150" i="19" s="1"/>
  <c r="Z150" i="19" s="1"/>
  <c r="R150" i="19"/>
  <c r="Q150" i="19"/>
  <c r="Y150" i="19" s="1"/>
  <c r="P150" i="19"/>
  <c r="X150" i="19" s="1"/>
  <c r="L150" i="19"/>
  <c r="T150" i="19" s="1"/>
  <c r="L149" i="19"/>
  <c r="T149" i="19" s="1"/>
  <c r="R149" i="19"/>
  <c r="Q149" i="19"/>
  <c r="Y149" i="19" s="1"/>
  <c r="P149" i="19"/>
  <c r="X149" i="19" s="1"/>
  <c r="J149" i="19"/>
  <c r="S149" i="19" s="1"/>
  <c r="Z149" i="19" s="1"/>
  <c r="Q148" i="19"/>
  <c r="Y148" i="19" s="1"/>
  <c r="P148" i="19"/>
  <c r="X148" i="19" s="1"/>
  <c r="L148" i="19"/>
  <c r="T148" i="19" s="1"/>
  <c r="R148" i="19"/>
  <c r="J148" i="19"/>
  <c r="S148" i="19" s="1"/>
  <c r="Z148" i="19" s="1"/>
  <c r="Q147" i="19"/>
  <c r="Y147" i="19" s="1"/>
  <c r="P147" i="19"/>
  <c r="X147" i="19" s="1"/>
  <c r="L147" i="19"/>
  <c r="T147" i="19" s="1"/>
  <c r="R147" i="19"/>
  <c r="J147" i="19"/>
  <c r="S147" i="19" s="1"/>
  <c r="Z147" i="19" s="1"/>
  <c r="R146" i="19"/>
  <c r="Q146" i="19"/>
  <c r="Y146" i="19" s="1"/>
  <c r="P146" i="19"/>
  <c r="X146" i="19" s="1"/>
  <c r="L146" i="19"/>
  <c r="T146" i="19" s="1"/>
  <c r="R145" i="19"/>
  <c r="Q145" i="19"/>
  <c r="Y145" i="19" s="1"/>
  <c r="P145" i="19"/>
  <c r="X145" i="19" s="1"/>
  <c r="L145" i="19"/>
  <c r="T145" i="19" s="1"/>
  <c r="R144" i="19"/>
  <c r="Q144" i="19"/>
  <c r="Y144" i="19" s="1"/>
  <c r="P144" i="19"/>
  <c r="X144" i="19" s="1"/>
  <c r="L144" i="19"/>
  <c r="T144" i="19" s="1"/>
  <c r="R143" i="19"/>
  <c r="Q143" i="19"/>
  <c r="Y143" i="19" s="1"/>
  <c r="P143" i="19"/>
  <c r="X143" i="19" s="1"/>
  <c r="L143" i="19"/>
  <c r="T143" i="19" s="1"/>
  <c r="J146" i="19"/>
  <c r="S146" i="19" s="1"/>
  <c r="Z146" i="19" s="1"/>
  <c r="J145" i="19"/>
  <c r="S145" i="19" s="1"/>
  <c r="Z145" i="19" s="1"/>
  <c r="J144" i="19"/>
  <c r="S144" i="19" s="1"/>
  <c r="Z144" i="19" s="1"/>
  <c r="J143" i="19"/>
  <c r="S143" i="19" s="1"/>
  <c r="Z143" i="19" s="1"/>
  <c r="J142" i="19"/>
  <c r="S142" i="19" s="1"/>
  <c r="Z142" i="19" s="1"/>
  <c r="R142" i="19"/>
  <c r="Q142" i="19"/>
  <c r="Y142" i="19" s="1"/>
  <c r="P142" i="19"/>
  <c r="X142" i="19" s="1"/>
  <c r="L142" i="19"/>
  <c r="T142" i="19" s="1"/>
  <c r="W141" i="19"/>
  <c r="V141" i="19"/>
  <c r="U141" i="19"/>
  <c r="J141" i="19"/>
  <c r="S141" i="19" s="1"/>
  <c r="Z141" i="19" s="1"/>
  <c r="R141" i="19"/>
  <c r="Q141" i="19"/>
  <c r="Y141" i="19" s="1"/>
  <c r="P141" i="19"/>
  <c r="X141" i="19" s="1"/>
  <c r="L141" i="19"/>
  <c r="T141" i="19" s="1"/>
  <c r="W140" i="19"/>
  <c r="V140" i="19"/>
  <c r="U140" i="19"/>
  <c r="J140" i="19"/>
  <c r="S140" i="19" s="1"/>
  <c r="Z140" i="19" s="1"/>
  <c r="R140" i="19"/>
  <c r="Q140" i="19"/>
  <c r="Y140" i="19" s="1"/>
  <c r="P140" i="19"/>
  <c r="X140" i="19" s="1"/>
  <c r="L140" i="19"/>
  <c r="T140" i="19" s="1"/>
  <c r="W139" i="19"/>
  <c r="V139" i="19"/>
  <c r="U139" i="19"/>
  <c r="J139" i="19"/>
  <c r="S139" i="19" s="1"/>
  <c r="Z139" i="19" s="1"/>
  <c r="R139" i="19"/>
  <c r="Q139" i="19"/>
  <c r="Y139" i="19" s="1"/>
  <c r="P139" i="19"/>
  <c r="X139" i="19" s="1"/>
  <c r="L139" i="19"/>
  <c r="T139" i="19" s="1"/>
  <c r="J138" i="19"/>
  <c r="S138" i="19" s="1"/>
  <c r="Z138" i="19" s="1"/>
  <c r="W138" i="19"/>
  <c r="V138" i="19"/>
  <c r="U138" i="19"/>
  <c r="R138" i="19"/>
  <c r="Q138" i="19"/>
  <c r="Y138" i="19" s="1"/>
  <c r="P138" i="19"/>
  <c r="X138" i="19" s="1"/>
  <c r="L138" i="19"/>
  <c r="T138" i="19" s="1"/>
  <c r="J137" i="19"/>
  <c r="S137" i="19" s="1"/>
  <c r="Z137" i="19" s="1"/>
  <c r="W137" i="19"/>
  <c r="V137" i="19"/>
  <c r="U137" i="19"/>
  <c r="R137" i="19"/>
  <c r="Q137" i="19"/>
  <c r="Y137" i="19" s="1"/>
  <c r="P137" i="19"/>
  <c r="X137" i="19" s="1"/>
  <c r="L137" i="19"/>
  <c r="T137" i="19" s="1"/>
  <c r="W136" i="19"/>
  <c r="V136" i="19"/>
  <c r="U136" i="19"/>
  <c r="R136" i="19"/>
  <c r="J136" i="19"/>
  <c r="S136" i="19" s="1"/>
  <c r="Z136" i="19" s="1"/>
  <c r="Q136" i="19"/>
  <c r="Y136" i="19" s="1"/>
  <c r="P136" i="19"/>
  <c r="X136" i="19" s="1"/>
  <c r="L136" i="19"/>
  <c r="T136" i="19" s="1"/>
  <c r="J135" i="19"/>
  <c r="S135" i="19" s="1"/>
  <c r="Z135" i="19" s="1"/>
  <c r="W135" i="19"/>
  <c r="V135" i="19"/>
  <c r="U135" i="19"/>
  <c r="R135" i="19"/>
  <c r="W134" i="19"/>
  <c r="V134" i="19"/>
  <c r="U134" i="19"/>
  <c r="R134" i="19"/>
  <c r="W133" i="19"/>
  <c r="V133" i="19"/>
  <c r="U133" i="19"/>
  <c r="R133" i="19"/>
  <c r="J134" i="19"/>
  <c r="S134" i="19" s="1"/>
  <c r="Z134" i="19" s="1"/>
  <c r="Q135" i="19"/>
  <c r="Y135" i="19" s="1"/>
  <c r="Q134" i="19"/>
  <c r="Y134" i="19" s="1"/>
  <c r="P135" i="19"/>
  <c r="X135" i="19" s="1"/>
  <c r="P134" i="19"/>
  <c r="X134" i="19" s="1"/>
  <c r="L135" i="19"/>
  <c r="T135" i="19" s="1"/>
  <c r="L134" i="19"/>
  <c r="T134" i="19" s="1"/>
  <c r="J133" i="19"/>
  <c r="S133" i="19" s="1"/>
  <c r="Z133" i="19" s="1"/>
  <c r="Q133" i="19"/>
  <c r="Y133" i="19" s="1"/>
  <c r="P133" i="19"/>
  <c r="X133" i="19" s="1"/>
  <c r="L133" i="19"/>
  <c r="T133" i="19" s="1"/>
  <c r="W132" i="19"/>
  <c r="V132" i="19"/>
  <c r="U132" i="19"/>
  <c r="R132" i="19"/>
  <c r="W131" i="19"/>
  <c r="V131" i="19"/>
  <c r="U131" i="19"/>
  <c r="R131" i="19"/>
  <c r="J131" i="19"/>
  <c r="S131" i="19" s="1"/>
  <c r="Z131" i="19" s="1"/>
  <c r="J132" i="19"/>
  <c r="S132" i="19" s="1"/>
  <c r="Z132" i="19" s="1"/>
  <c r="Q132" i="19"/>
  <c r="Y132" i="19" s="1"/>
  <c r="Q131" i="19"/>
  <c r="Y131" i="19" s="1"/>
  <c r="P132" i="19"/>
  <c r="X132" i="19" s="1"/>
  <c r="P131" i="19"/>
  <c r="X131" i="19" s="1"/>
  <c r="L132" i="19"/>
  <c r="T132" i="19" s="1"/>
  <c r="L131" i="19"/>
  <c r="T131" i="19" s="1"/>
  <c r="J130" i="19"/>
  <c r="S130" i="19" s="1"/>
  <c r="Z130" i="19" s="1"/>
  <c r="J129" i="19"/>
  <c r="S129" i="19" s="1"/>
  <c r="Z129" i="19" s="1"/>
  <c r="W130" i="19"/>
  <c r="V130" i="19"/>
  <c r="U130" i="19"/>
  <c r="R130" i="19"/>
  <c r="Q130" i="19"/>
  <c r="Y130" i="19" s="1"/>
  <c r="P130" i="19"/>
  <c r="X130" i="19" s="1"/>
  <c r="L130" i="19"/>
  <c r="T130" i="19" s="1"/>
  <c r="W129" i="19"/>
  <c r="V129" i="19"/>
  <c r="U129" i="19"/>
  <c r="R129" i="19"/>
  <c r="Q129" i="19"/>
  <c r="Y129" i="19" s="1"/>
  <c r="P129" i="19"/>
  <c r="X129" i="19" s="1"/>
  <c r="L129" i="19"/>
  <c r="T129" i="19" s="1"/>
  <c r="W128" i="19"/>
  <c r="V128" i="19"/>
  <c r="U128" i="19"/>
  <c r="J128" i="19"/>
  <c r="S128" i="19" s="1"/>
  <c r="Z128" i="19" s="1"/>
  <c r="R128" i="19"/>
  <c r="Q128" i="19"/>
  <c r="Y128" i="19" s="1"/>
  <c r="P128" i="19"/>
  <c r="X128" i="19" s="1"/>
  <c r="L128" i="19"/>
  <c r="T128" i="19" s="1"/>
  <c r="W127" i="19"/>
  <c r="V127" i="19"/>
  <c r="U127" i="19"/>
  <c r="W126" i="19"/>
  <c r="V126" i="19"/>
  <c r="U126" i="19"/>
  <c r="J127" i="19"/>
  <c r="S127" i="19" s="1"/>
  <c r="Z127" i="19" s="1"/>
  <c r="R127" i="19"/>
  <c r="J126" i="19"/>
  <c r="S126" i="19" s="1"/>
  <c r="Z126" i="19" s="1"/>
  <c r="R126" i="19"/>
  <c r="Q127" i="19"/>
  <c r="Y127" i="19" s="1"/>
  <c r="Q126" i="19"/>
  <c r="Y126" i="19" s="1"/>
  <c r="P127" i="19"/>
  <c r="X127" i="19" s="1"/>
  <c r="P126" i="19"/>
  <c r="X126" i="19" s="1"/>
  <c r="L127" i="19"/>
  <c r="T127" i="19" s="1"/>
  <c r="L126" i="19"/>
  <c r="T126" i="19" s="1"/>
  <c r="J125" i="19"/>
  <c r="S125" i="19" s="1"/>
  <c r="Z125" i="19" s="1"/>
  <c r="R125" i="19"/>
  <c r="Q125" i="19"/>
  <c r="Y125" i="19" s="1"/>
  <c r="P125" i="19"/>
  <c r="X125" i="19" s="1"/>
  <c r="O125" i="19"/>
  <c r="W125" i="19" s="1"/>
  <c r="N125" i="19"/>
  <c r="V125" i="19" s="1"/>
  <c r="M125" i="19"/>
  <c r="U125" i="19" s="1"/>
  <c r="L125" i="19"/>
  <c r="T125" i="19" s="1"/>
  <c r="R124" i="19"/>
  <c r="Q124" i="19"/>
  <c r="Y124" i="19" s="1"/>
  <c r="P124" i="19"/>
  <c r="X124" i="19" s="1"/>
  <c r="O124" i="19"/>
  <c r="W124" i="19" s="1"/>
  <c r="N124" i="19"/>
  <c r="V124" i="19" s="1"/>
  <c r="M124" i="19"/>
  <c r="U124" i="19" s="1"/>
  <c r="L124" i="19"/>
  <c r="T124" i="19" s="1"/>
  <c r="R123" i="19"/>
  <c r="Q123" i="19"/>
  <c r="Y123" i="19" s="1"/>
  <c r="P123" i="19"/>
  <c r="X123" i="19" s="1"/>
  <c r="O123" i="19"/>
  <c r="W123" i="19" s="1"/>
  <c r="N123" i="19"/>
  <c r="V123" i="19" s="1"/>
  <c r="M123" i="19"/>
  <c r="U123" i="19" s="1"/>
  <c r="L123" i="19"/>
  <c r="T123" i="19" s="1"/>
  <c r="J124" i="19"/>
  <c r="S124" i="19" s="1"/>
  <c r="Z124" i="19" s="1"/>
  <c r="J123" i="19"/>
  <c r="S123" i="19" s="1"/>
  <c r="Z123" i="19" s="1"/>
  <c r="R122" i="19"/>
  <c r="Q122" i="19"/>
  <c r="Y122" i="19" s="1"/>
  <c r="P122" i="19"/>
  <c r="X122" i="19" s="1"/>
  <c r="O122" i="19"/>
  <c r="W122" i="19" s="1"/>
  <c r="N122" i="19"/>
  <c r="V122" i="19" s="1"/>
  <c r="M122" i="19"/>
  <c r="U122" i="19" s="1"/>
  <c r="L122" i="19"/>
  <c r="T122" i="19" s="1"/>
  <c r="R121" i="19"/>
  <c r="Q121" i="19"/>
  <c r="Y121" i="19" s="1"/>
  <c r="P121" i="19"/>
  <c r="X121" i="19" s="1"/>
  <c r="O121" i="19"/>
  <c r="W121" i="19" s="1"/>
  <c r="N121" i="19"/>
  <c r="V121" i="19" s="1"/>
  <c r="M121" i="19"/>
  <c r="U121" i="19" s="1"/>
  <c r="L121" i="19"/>
  <c r="T121" i="19" s="1"/>
  <c r="R120" i="19"/>
  <c r="Q120" i="19"/>
  <c r="Y120" i="19" s="1"/>
  <c r="P120" i="19"/>
  <c r="X120" i="19" s="1"/>
  <c r="O120" i="19"/>
  <c r="W120" i="19" s="1"/>
  <c r="N120" i="19"/>
  <c r="V120" i="19" s="1"/>
  <c r="M120" i="19"/>
  <c r="U120" i="19" s="1"/>
  <c r="L120" i="19"/>
  <c r="T120" i="19" s="1"/>
  <c r="R119" i="19"/>
  <c r="Q119" i="19"/>
  <c r="Y119" i="19" s="1"/>
  <c r="P119" i="19"/>
  <c r="X119" i="19" s="1"/>
  <c r="O119" i="19"/>
  <c r="W119" i="19" s="1"/>
  <c r="N119" i="19"/>
  <c r="V119" i="19" s="1"/>
  <c r="M119" i="19"/>
  <c r="U119" i="19" s="1"/>
  <c r="L119" i="19"/>
  <c r="T119" i="19" s="1"/>
  <c r="R118" i="19"/>
  <c r="Q118" i="19"/>
  <c r="Y118" i="19" s="1"/>
  <c r="P118" i="19"/>
  <c r="X118" i="19" s="1"/>
  <c r="O118" i="19"/>
  <c r="W118" i="19" s="1"/>
  <c r="N118" i="19"/>
  <c r="V118" i="19" s="1"/>
  <c r="M118" i="19"/>
  <c r="U118" i="19" s="1"/>
  <c r="L118" i="19"/>
  <c r="T118" i="19" s="1"/>
  <c r="R117" i="19"/>
  <c r="Q117" i="19"/>
  <c r="Y117" i="19" s="1"/>
  <c r="P117" i="19"/>
  <c r="X117" i="19" s="1"/>
  <c r="O117" i="19"/>
  <c r="W117" i="19" s="1"/>
  <c r="N117" i="19"/>
  <c r="V117" i="19" s="1"/>
  <c r="M117" i="19"/>
  <c r="U117" i="19" s="1"/>
  <c r="L117" i="19"/>
  <c r="T117" i="19" s="1"/>
  <c r="J122" i="19"/>
  <c r="S122" i="19" s="1"/>
  <c r="Z122" i="19" s="1"/>
  <c r="J121" i="19"/>
  <c r="S121" i="19" s="1"/>
  <c r="Z121" i="19" s="1"/>
  <c r="J120" i="19"/>
  <c r="S120" i="19" s="1"/>
  <c r="Z120" i="19" s="1"/>
  <c r="J119" i="19"/>
  <c r="S119" i="19" s="1"/>
  <c r="Z119" i="19" s="1"/>
  <c r="J118" i="19"/>
  <c r="S118" i="19" s="1"/>
  <c r="Z118" i="19" s="1"/>
  <c r="J117" i="19"/>
  <c r="S117" i="19" s="1"/>
  <c r="Z117" i="19" s="1"/>
  <c r="R116" i="19"/>
  <c r="Q116" i="19"/>
  <c r="Y116" i="19" s="1"/>
  <c r="P116" i="19"/>
  <c r="X116" i="19" s="1"/>
  <c r="O116" i="19"/>
  <c r="W116" i="19" s="1"/>
  <c r="N116" i="19"/>
  <c r="V116" i="19" s="1"/>
  <c r="M116" i="19"/>
  <c r="U116" i="19" s="1"/>
  <c r="L116" i="19"/>
  <c r="T116" i="19" s="1"/>
  <c r="J116" i="19"/>
  <c r="S116" i="19" s="1"/>
  <c r="Z116" i="19" s="1"/>
  <c r="J115" i="19"/>
  <c r="S115" i="19" s="1"/>
  <c r="Z115" i="19" s="1"/>
  <c r="R115" i="19"/>
  <c r="Q115" i="19"/>
  <c r="Y115" i="19" s="1"/>
  <c r="P115" i="19"/>
  <c r="X115" i="19" s="1"/>
  <c r="O115" i="19"/>
  <c r="W115" i="19" s="1"/>
  <c r="N115" i="19"/>
  <c r="V115" i="19" s="1"/>
  <c r="M115" i="19"/>
  <c r="U115" i="19" s="1"/>
  <c r="L115" i="19"/>
  <c r="T115" i="19" s="1"/>
  <c r="J114" i="19"/>
  <c r="S114" i="19" s="1"/>
  <c r="Z114" i="19" s="1"/>
  <c r="R114" i="19"/>
  <c r="Q114" i="19"/>
  <c r="Y114" i="19" s="1"/>
  <c r="P114" i="19"/>
  <c r="X114" i="19" s="1"/>
  <c r="O114" i="19"/>
  <c r="W114" i="19" s="1"/>
  <c r="N114" i="19"/>
  <c r="V114" i="19" s="1"/>
  <c r="M114" i="19"/>
  <c r="U114" i="19" s="1"/>
  <c r="L114" i="19"/>
  <c r="T114" i="19" s="1"/>
  <c r="R113" i="19"/>
  <c r="Q113" i="19"/>
  <c r="Y113" i="19" s="1"/>
  <c r="P113" i="19"/>
  <c r="X113" i="19" s="1"/>
  <c r="O113" i="19"/>
  <c r="W113" i="19" s="1"/>
  <c r="N113" i="19"/>
  <c r="V113" i="19" s="1"/>
  <c r="M113" i="19"/>
  <c r="U113" i="19" s="1"/>
  <c r="L113" i="19"/>
  <c r="T113" i="19" s="1"/>
  <c r="J113" i="19"/>
  <c r="S113" i="19" s="1"/>
  <c r="Z113" i="19" s="1"/>
  <c r="J91" i="19"/>
  <c r="S91" i="19" s="1"/>
  <c r="Z91" i="19" s="1"/>
  <c r="J92" i="19"/>
  <c r="S92" i="19" s="1"/>
  <c r="Z92" i="19" s="1"/>
  <c r="J93" i="19"/>
  <c r="S93" i="19" s="1"/>
  <c r="Z93" i="19" s="1"/>
  <c r="J94" i="19"/>
  <c r="S94" i="19" s="1"/>
  <c r="Z94" i="19" s="1"/>
  <c r="J95" i="19"/>
  <c r="S95" i="19" s="1"/>
  <c r="Z95" i="19" s="1"/>
  <c r="J96" i="19"/>
  <c r="S96" i="19" s="1"/>
  <c r="Z96" i="19" s="1"/>
  <c r="J97" i="19"/>
  <c r="S97" i="19" s="1"/>
  <c r="Z97" i="19" s="1"/>
  <c r="J98" i="19"/>
  <c r="S98" i="19" s="1"/>
  <c r="Z98" i="19" s="1"/>
  <c r="J99" i="19"/>
  <c r="S99" i="19" s="1"/>
  <c r="Z99" i="19" s="1"/>
  <c r="J100" i="19"/>
  <c r="S100" i="19" s="1"/>
  <c r="J101" i="19"/>
  <c r="S101" i="19" s="1"/>
  <c r="Z101" i="19" s="1"/>
  <c r="J102" i="19"/>
  <c r="S102" i="19" s="1"/>
  <c r="Z102" i="19" s="1"/>
  <c r="J103" i="19"/>
  <c r="S103" i="19" s="1"/>
  <c r="Z103" i="19" s="1"/>
  <c r="J104" i="19"/>
  <c r="S104" i="19" s="1"/>
  <c r="Z104" i="19" s="1"/>
  <c r="J105" i="19"/>
  <c r="S105" i="19" s="1"/>
  <c r="Z105" i="19" s="1"/>
  <c r="J106" i="19"/>
  <c r="S106" i="19" s="1"/>
  <c r="Z106" i="19" s="1"/>
  <c r="J107" i="19"/>
  <c r="S107" i="19" s="1"/>
  <c r="Z107" i="19" s="1"/>
  <c r="J108" i="19"/>
  <c r="J109" i="19"/>
  <c r="S109" i="19" s="1"/>
  <c r="Z109" i="19" s="1"/>
  <c r="J110" i="19"/>
  <c r="S110" i="19" s="1"/>
  <c r="Z110" i="19" s="1"/>
  <c r="J111" i="19"/>
  <c r="S111" i="19" s="1"/>
  <c r="Z111" i="19" s="1"/>
  <c r="J112" i="19"/>
  <c r="S112" i="19" s="1"/>
  <c r="Z112" i="19" s="1"/>
  <c r="J86" i="19"/>
  <c r="S86" i="19" s="1"/>
  <c r="Z86" i="19" s="1"/>
  <c r="J87" i="19"/>
  <c r="S87" i="19" s="1"/>
  <c r="Z87" i="19" s="1"/>
  <c r="J88" i="19"/>
  <c r="S88" i="19" s="1"/>
  <c r="Z88" i="19" s="1"/>
  <c r="J89" i="19"/>
  <c r="S89" i="19" s="1"/>
  <c r="Z89" i="19" s="1"/>
  <c r="J90" i="19"/>
  <c r="S90" i="19" s="1"/>
  <c r="Z90" i="19" s="1"/>
  <c r="R112" i="19"/>
  <c r="Q112" i="19"/>
  <c r="Y112" i="19" s="1"/>
  <c r="P112" i="19"/>
  <c r="X112" i="19" s="1"/>
  <c r="O112" i="19"/>
  <c r="W112" i="19" s="1"/>
  <c r="N112" i="19"/>
  <c r="V112" i="19" s="1"/>
  <c r="M112" i="19"/>
  <c r="U112" i="19" s="1"/>
  <c r="L112" i="19"/>
  <c r="T112" i="19" s="1"/>
  <c r="R111" i="19"/>
  <c r="Q111" i="19"/>
  <c r="Y111" i="19" s="1"/>
  <c r="P111" i="19"/>
  <c r="X111" i="19" s="1"/>
  <c r="O111" i="19"/>
  <c r="W111" i="19" s="1"/>
  <c r="N111" i="19"/>
  <c r="V111" i="19" s="1"/>
  <c r="M111" i="19"/>
  <c r="U111" i="19" s="1"/>
  <c r="L111" i="19"/>
  <c r="T111" i="19" s="1"/>
  <c r="DY56" i="23"/>
  <c r="DY57" i="23" s="1"/>
  <c r="DX56" i="23"/>
  <c r="DX57" i="23" s="1"/>
  <c r="DW56" i="23"/>
  <c r="DW57" i="23" s="1"/>
  <c r="DV56" i="23"/>
  <c r="DV57" i="23" s="1"/>
  <c r="DU56" i="23"/>
  <c r="DU57" i="23" s="1"/>
  <c r="DT56" i="23"/>
  <c r="DT57" i="23" s="1"/>
  <c r="DS56" i="23"/>
  <c r="DS57" i="23" s="1"/>
  <c r="DR56" i="23"/>
  <c r="DR57" i="23" s="1"/>
  <c r="DQ56" i="23"/>
  <c r="DQ57" i="23" s="1"/>
  <c r="DP56" i="23"/>
  <c r="DP57" i="23" s="1"/>
  <c r="DO56" i="23"/>
  <c r="DO57" i="23" s="1"/>
  <c r="DN56" i="23"/>
  <c r="DN57" i="23" s="1"/>
  <c r="DM56" i="23"/>
  <c r="DM57" i="23" s="1"/>
  <c r="DL56" i="23"/>
  <c r="DL57" i="23" s="1"/>
  <c r="DK56" i="23"/>
  <c r="DK57" i="23" s="1"/>
  <c r="DJ56" i="23"/>
  <c r="DJ57" i="23" s="1"/>
  <c r="DI56" i="23"/>
  <c r="DI57" i="23" s="1"/>
  <c r="DH56" i="23"/>
  <c r="DH57" i="23" s="1"/>
  <c r="DG56" i="23"/>
  <c r="DG57" i="23" s="1"/>
  <c r="DF56" i="23"/>
  <c r="DF57" i="23" s="1"/>
  <c r="DE56" i="23"/>
  <c r="DE57" i="23" s="1"/>
  <c r="DD56" i="23"/>
  <c r="DD57" i="23" s="1"/>
  <c r="DC56" i="23"/>
  <c r="DC57" i="23" s="1"/>
  <c r="DB56" i="23"/>
  <c r="DB57" i="23" s="1"/>
  <c r="DA56" i="23"/>
  <c r="DA57" i="23" s="1"/>
  <c r="CZ56" i="23"/>
  <c r="CZ57" i="23" s="1"/>
  <c r="CY56" i="23"/>
  <c r="CY57" i="23" s="1"/>
  <c r="CX56" i="23"/>
  <c r="CX57" i="23" s="1"/>
  <c r="CW56" i="23"/>
  <c r="CW57" i="23" s="1"/>
  <c r="CV56" i="23"/>
  <c r="CV57" i="23" s="1"/>
  <c r="CU56" i="23"/>
  <c r="CU57" i="23" s="1"/>
  <c r="CT56" i="23"/>
  <c r="CT57" i="23" s="1"/>
  <c r="CS56" i="23"/>
  <c r="CS57" i="23" s="1"/>
  <c r="CR56" i="23"/>
  <c r="CR57" i="23" s="1"/>
  <c r="CQ56" i="23"/>
  <c r="CQ57" i="23" s="1"/>
  <c r="CP56" i="23"/>
  <c r="CP57" i="23" s="1"/>
  <c r="CO56" i="23"/>
  <c r="CO57" i="23" s="1"/>
  <c r="CN56" i="23"/>
  <c r="CN57" i="23" s="1"/>
  <c r="CM56" i="23"/>
  <c r="CM57" i="23" s="1"/>
  <c r="CL56" i="23"/>
  <c r="CL57" i="23" s="1"/>
  <c r="CK56" i="23"/>
  <c r="CK57" i="23" s="1"/>
  <c r="CJ56" i="23"/>
  <c r="CJ57" i="23" s="1"/>
  <c r="CI56" i="23"/>
  <c r="CI57" i="23" s="1"/>
  <c r="CH56" i="23"/>
  <c r="CH57" i="23" s="1"/>
  <c r="CG56" i="23"/>
  <c r="CG57" i="23" s="1"/>
  <c r="CF56" i="23"/>
  <c r="CF57" i="23" s="1"/>
  <c r="CE56" i="23"/>
  <c r="CE57" i="23" s="1"/>
  <c r="CD56" i="23"/>
  <c r="CD57" i="23"/>
  <c r="CC56" i="23"/>
  <c r="CC57" i="23" s="1"/>
  <c r="CB56" i="23"/>
  <c r="CB57" i="23" s="1"/>
  <c r="CA56" i="23"/>
  <c r="CA57" i="23" s="1"/>
  <c r="BZ56" i="23"/>
  <c r="BZ57" i="23" s="1"/>
  <c r="BY56" i="23"/>
  <c r="BY57" i="23" s="1"/>
  <c r="BX56" i="23"/>
  <c r="BX57" i="23" s="1"/>
  <c r="BW56" i="23"/>
  <c r="BW57" i="23" s="1"/>
  <c r="BV56" i="23"/>
  <c r="BV57" i="23" s="1"/>
  <c r="BU56" i="23"/>
  <c r="BU57" i="23" s="1"/>
  <c r="BT56" i="23"/>
  <c r="BT57" i="23" s="1"/>
  <c r="BS56" i="23"/>
  <c r="BS57" i="23" s="1"/>
  <c r="BR56" i="23"/>
  <c r="BR57" i="23" s="1"/>
  <c r="BQ56" i="23"/>
  <c r="BQ57" i="23" s="1"/>
  <c r="BP56" i="23"/>
  <c r="BP57" i="23" s="1"/>
  <c r="BO56" i="23"/>
  <c r="BO57" i="23"/>
  <c r="BN56" i="23"/>
  <c r="BN57" i="23" s="1"/>
  <c r="BM56" i="23"/>
  <c r="BM57" i="23" s="1"/>
  <c r="BL56" i="23"/>
  <c r="BL57" i="23" s="1"/>
  <c r="BK56" i="23"/>
  <c r="BK57" i="23" s="1"/>
  <c r="BJ56" i="23"/>
  <c r="BJ57" i="23" s="1"/>
  <c r="BI56" i="23"/>
  <c r="BI57" i="23" s="1"/>
  <c r="BH56" i="23"/>
  <c r="BH57" i="23" s="1"/>
  <c r="BG56" i="23"/>
  <c r="BG57" i="23" s="1"/>
  <c r="BF56" i="23"/>
  <c r="BF57" i="23" s="1"/>
  <c r="BE56" i="23"/>
  <c r="BE57" i="23" s="1"/>
  <c r="BD56" i="23"/>
  <c r="BD57" i="23" s="1"/>
  <c r="BC56" i="23"/>
  <c r="BC57" i="23" s="1"/>
  <c r="BB56" i="23"/>
  <c r="BB57" i="23" s="1"/>
  <c r="BA56" i="23"/>
  <c r="BA57" i="23" s="1"/>
  <c r="AZ56" i="23"/>
  <c r="AZ57" i="23" s="1"/>
  <c r="AY56" i="23"/>
  <c r="AY57" i="23" s="1"/>
  <c r="AX56" i="23"/>
  <c r="AX57" i="23" s="1"/>
  <c r="AW56" i="23"/>
  <c r="AW57" i="23" s="1"/>
  <c r="AV56" i="23"/>
  <c r="AV57" i="23" s="1"/>
  <c r="AU56" i="23"/>
  <c r="AU57" i="23" s="1"/>
  <c r="AT56" i="23"/>
  <c r="AT57" i="23" s="1"/>
  <c r="AS56" i="23"/>
  <c r="AS57" i="23" s="1"/>
  <c r="AR56" i="23"/>
  <c r="AR57" i="23" s="1"/>
  <c r="AQ56" i="23"/>
  <c r="AQ57" i="23" s="1"/>
  <c r="AP56" i="23"/>
  <c r="AP57" i="23" s="1"/>
  <c r="AO56" i="23"/>
  <c r="AO57" i="23" s="1"/>
  <c r="AN56" i="23"/>
  <c r="AN57" i="23" s="1"/>
  <c r="AM56" i="23"/>
  <c r="AM57" i="23" s="1"/>
  <c r="AL56" i="23"/>
  <c r="AL57" i="23" s="1"/>
  <c r="AK56" i="23"/>
  <c r="AK57" i="23" s="1"/>
  <c r="AJ56" i="23"/>
  <c r="AJ57" i="23" s="1"/>
  <c r="AI56" i="23"/>
  <c r="AI57" i="23" s="1"/>
  <c r="AH56" i="23"/>
  <c r="AH57" i="23" s="1"/>
  <c r="AG56" i="23"/>
  <c r="AG57" i="23" s="1"/>
  <c r="AF56" i="23"/>
  <c r="AF57" i="23" s="1"/>
  <c r="AE56" i="23"/>
  <c r="AE57" i="23" s="1"/>
  <c r="AD56" i="23"/>
  <c r="AD57" i="23" s="1"/>
  <c r="AC56" i="23"/>
  <c r="AC57" i="23" s="1"/>
  <c r="AB56" i="23"/>
  <c r="AB57" i="23" s="1"/>
  <c r="AA56" i="23"/>
  <c r="AA57" i="23" s="1"/>
  <c r="Z56" i="23"/>
  <c r="Z57" i="23" s="1"/>
  <c r="Y56" i="23"/>
  <c r="Y57" i="23" s="1"/>
  <c r="X56" i="23"/>
  <c r="X57" i="23" s="1"/>
  <c r="W56" i="23"/>
  <c r="W57" i="23" s="1"/>
  <c r="V56" i="23"/>
  <c r="V57" i="23" s="1"/>
  <c r="U56" i="23"/>
  <c r="U57" i="23" s="1"/>
  <c r="T56" i="23"/>
  <c r="T57" i="23" s="1"/>
  <c r="S56" i="23"/>
  <c r="S57" i="23" s="1"/>
  <c r="R56" i="23"/>
  <c r="R57" i="23" s="1"/>
  <c r="Q56" i="23"/>
  <c r="Q57" i="23" s="1"/>
  <c r="P56" i="23"/>
  <c r="P57" i="23" s="1"/>
  <c r="O56" i="23"/>
  <c r="O57" i="23" s="1"/>
  <c r="N56" i="23"/>
  <c r="N57" i="23" s="1"/>
  <c r="M56" i="23"/>
  <c r="M57" i="23" s="1"/>
  <c r="L56" i="23"/>
  <c r="L57" i="23" s="1"/>
  <c r="K56" i="23"/>
  <c r="K57" i="23" s="1"/>
  <c r="J56" i="23"/>
  <c r="J57" i="23" s="1"/>
  <c r="I56" i="23"/>
  <c r="I57" i="23" s="1"/>
  <c r="H56" i="23"/>
  <c r="H57" i="23" s="1"/>
  <c r="G56" i="23"/>
  <c r="G57" i="23" s="1"/>
  <c r="F56" i="23"/>
  <c r="F57" i="23" s="1"/>
  <c r="E56" i="23"/>
  <c r="E57" i="23" s="1"/>
  <c r="D56" i="23"/>
  <c r="D57" i="23" s="1"/>
  <c r="D53" i="23"/>
  <c r="D54" i="23" s="1"/>
  <c r="DW53" i="23"/>
  <c r="DW54" i="23" s="1"/>
  <c r="DY53" i="23"/>
  <c r="DY54" i="23" s="1"/>
  <c r="DX53" i="23"/>
  <c r="DX54" i="23" s="1"/>
  <c r="DV53" i="23"/>
  <c r="DV54" i="23" s="1"/>
  <c r="DU53" i="23"/>
  <c r="DU54" i="23" s="1"/>
  <c r="DT53" i="23"/>
  <c r="DT54" i="23" s="1"/>
  <c r="DS53" i="23"/>
  <c r="DS54" i="23" s="1"/>
  <c r="DR53" i="23"/>
  <c r="DR54" i="23" s="1"/>
  <c r="DQ53" i="23"/>
  <c r="DQ54" i="23" s="1"/>
  <c r="DP53" i="23"/>
  <c r="DP54" i="23" s="1"/>
  <c r="DO53" i="23"/>
  <c r="DO54" i="23" s="1"/>
  <c r="DN53" i="23"/>
  <c r="DN54" i="23" s="1"/>
  <c r="DM53" i="23"/>
  <c r="DM54" i="23" s="1"/>
  <c r="DL53" i="23"/>
  <c r="DL54" i="23" s="1"/>
  <c r="DK53" i="23"/>
  <c r="DK54" i="23" s="1"/>
  <c r="DJ53" i="23"/>
  <c r="DJ54" i="23" s="1"/>
  <c r="DI53" i="23"/>
  <c r="DI54" i="23" s="1"/>
  <c r="DH53" i="23"/>
  <c r="DH54" i="23" s="1"/>
  <c r="DG53" i="23"/>
  <c r="DG54" i="23" s="1"/>
  <c r="DF53" i="23"/>
  <c r="DF54" i="23" s="1"/>
  <c r="DE53" i="23"/>
  <c r="DE54" i="23" s="1"/>
  <c r="DD53" i="23"/>
  <c r="DD54" i="23" s="1"/>
  <c r="DC53" i="23"/>
  <c r="DC54" i="23" s="1"/>
  <c r="DB53" i="23"/>
  <c r="DB54" i="23" s="1"/>
  <c r="DA53" i="23"/>
  <c r="DA54" i="23" s="1"/>
  <c r="CZ53" i="23"/>
  <c r="CZ54" i="23" s="1"/>
  <c r="CY53" i="23"/>
  <c r="CY54" i="23" s="1"/>
  <c r="CX53" i="23"/>
  <c r="CX54" i="23" s="1"/>
  <c r="CW53" i="23"/>
  <c r="CW54" i="23" s="1"/>
  <c r="CV53" i="23"/>
  <c r="CV54" i="23" s="1"/>
  <c r="CU53" i="23"/>
  <c r="CU54" i="23" s="1"/>
  <c r="CT53" i="23"/>
  <c r="CT54" i="23" s="1"/>
  <c r="CS53" i="23"/>
  <c r="CS54" i="23" s="1"/>
  <c r="CR53" i="23"/>
  <c r="CR54" i="23" s="1"/>
  <c r="CQ53" i="23"/>
  <c r="CQ54" i="23" s="1"/>
  <c r="CP53" i="23"/>
  <c r="CP54" i="23" s="1"/>
  <c r="CO53" i="23"/>
  <c r="CO54" i="23" s="1"/>
  <c r="CN53" i="23"/>
  <c r="CN54" i="23" s="1"/>
  <c r="CM53" i="23"/>
  <c r="CM54" i="23" s="1"/>
  <c r="CL53" i="23"/>
  <c r="CL54" i="23" s="1"/>
  <c r="CK53" i="23"/>
  <c r="CK54" i="23" s="1"/>
  <c r="CJ53" i="23"/>
  <c r="CJ54" i="23" s="1"/>
  <c r="CI53" i="23"/>
  <c r="CI54" i="23" s="1"/>
  <c r="CH53" i="23"/>
  <c r="CH54" i="23" s="1"/>
  <c r="CG53" i="23"/>
  <c r="CG54" i="23" s="1"/>
  <c r="CF53" i="23"/>
  <c r="CF54" i="23" s="1"/>
  <c r="CE53" i="23"/>
  <c r="CE54" i="23" s="1"/>
  <c r="CD53" i="23"/>
  <c r="CD54" i="23" s="1"/>
  <c r="CC53" i="23"/>
  <c r="CC54" i="23" s="1"/>
  <c r="CB53" i="23"/>
  <c r="CB54" i="23" s="1"/>
  <c r="CA53" i="23"/>
  <c r="CA54" i="23" s="1"/>
  <c r="BZ53" i="23"/>
  <c r="BZ54" i="23" s="1"/>
  <c r="BY53" i="23"/>
  <c r="BY54" i="23" s="1"/>
  <c r="BX53" i="23"/>
  <c r="BX54" i="23" s="1"/>
  <c r="BW53" i="23"/>
  <c r="BW54" i="23" s="1"/>
  <c r="BV53" i="23"/>
  <c r="BV54" i="23" s="1"/>
  <c r="BU53" i="23"/>
  <c r="BU54" i="23" s="1"/>
  <c r="BT53" i="23"/>
  <c r="BT54" i="23" s="1"/>
  <c r="BS53" i="23"/>
  <c r="BS54" i="23" s="1"/>
  <c r="BR53" i="23"/>
  <c r="BR54" i="23" s="1"/>
  <c r="BQ53" i="23"/>
  <c r="BQ54" i="23" s="1"/>
  <c r="BP53" i="23"/>
  <c r="BP54" i="23" s="1"/>
  <c r="BO53" i="23"/>
  <c r="BO54" i="23" s="1"/>
  <c r="BN53" i="23"/>
  <c r="BN54" i="23" s="1"/>
  <c r="BM53" i="23"/>
  <c r="BM54" i="23" s="1"/>
  <c r="BL53" i="23"/>
  <c r="BL54" i="23" s="1"/>
  <c r="BK53" i="23"/>
  <c r="BK54" i="23" s="1"/>
  <c r="BJ53" i="23"/>
  <c r="BJ54" i="23" s="1"/>
  <c r="BI53" i="23"/>
  <c r="BI54" i="23" s="1"/>
  <c r="BH53" i="23"/>
  <c r="BH54" i="23" s="1"/>
  <c r="BG53" i="23"/>
  <c r="BG54" i="23" s="1"/>
  <c r="BF53" i="23"/>
  <c r="BF54" i="23" s="1"/>
  <c r="BE53" i="23"/>
  <c r="BE54" i="23" s="1"/>
  <c r="BD53" i="23"/>
  <c r="BD54" i="23" s="1"/>
  <c r="BC53" i="23"/>
  <c r="BC54" i="23" s="1"/>
  <c r="BB53" i="23"/>
  <c r="BB54" i="23" s="1"/>
  <c r="BA53" i="23"/>
  <c r="BA54" i="23" s="1"/>
  <c r="AZ53" i="23"/>
  <c r="AZ54" i="23" s="1"/>
  <c r="AY53" i="23"/>
  <c r="AY54" i="23" s="1"/>
  <c r="AX53" i="23"/>
  <c r="AX54" i="23" s="1"/>
  <c r="AW53" i="23"/>
  <c r="AW54" i="23" s="1"/>
  <c r="AV53" i="23"/>
  <c r="AV54" i="23" s="1"/>
  <c r="AU53" i="23"/>
  <c r="AU54" i="23" s="1"/>
  <c r="AT53" i="23"/>
  <c r="AT54" i="23" s="1"/>
  <c r="AS53" i="23"/>
  <c r="AS54" i="23" s="1"/>
  <c r="AR53" i="23"/>
  <c r="AR54" i="23" s="1"/>
  <c r="AQ53" i="23"/>
  <c r="AQ54" i="23" s="1"/>
  <c r="AP53" i="23"/>
  <c r="AP54" i="23" s="1"/>
  <c r="AO53" i="23"/>
  <c r="AO54" i="23" s="1"/>
  <c r="AN53" i="23"/>
  <c r="AN54" i="23" s="1"/>
  <c r="AM53" i="23"/>
  <c r="AM54" i="23" s="1"/>
  <c r="AL53" i="23"/>
  <c r="AL54" i="23" s="1"/>
  <c r="AK53" i="23"/>
  <c r="AK54" i="23" s="1"/>
  <c r="AJ53" i="23"/>
  <c r="AJ54" i="23" s="1"/>
  <c r="AI53" i="23"/>
  <c r="AI54" i="23" s="1"/>
  <c r="AH53" i="23"/>
  <c r="AH54" i="23" s="1"/>
  <c r="AG53" i="23"/>
  <c r="AG54" i="23" s="1"/>
  <c r="AF53" i="23"/>
  <c r="AF54" i="23" s="1"/>
  <c r="AE53" i="23"/>
  <c r="AE54" i="23" s="1"/>
  <c r="AD53" i="23"/>
  <c r="AD54" i="23" s="1"/>
  <c r="AC53" i="23"/>
  <c r="AC54" i="23" s="1"/>
  <c r="AB53" i="23"/>
  <c r="AB54" i="23" s="1"/>
  <c r="AA53" i="23"/>
  <c r="AA54" i="23" s="1"/>
  <c r="Z53" i="23"/>
  <c r="Z54" i="23" s="1"/>
  <c r="Y53" i="23"/>
  <c r="Y54" i="23" s="1"/>
  <c r="X53" i="23"/>
  <c r="X54" i="23" s="1"/>
  <c r="W53" i="23"/>
  <c r="W54" i="23" s="1"/>
  <c r="V53" i="23"/>
  <c r="V54" i="23" s="1"/>
  <c r="U53" i="23"/>
  <c r="U54" i="23" s="1"/>
  <c r="T53" i="23"/>
  <c r="T54" i="23" s="1"/>
  <c r="S53" i="23"/>
  <c r="S54" i="23" s="1"/>
  <c r="R53" i="23"/>
  <c r="R54" i="23" s="1"/>
  <c r="Q53" i="23"/>
  <c r="Q54" i="23" s="1"/>
  <c r="P53" i="23"/>
  <c r="P54" i="23" s="1"/>
  <c r="O53" i="23"/>
  <c r="O54" i="23" s="1"/>
  <c r="N53" i="23"/>
  <c r="N54" i="23" s="1"/>
  <c r="M53" i="23"/>
  <c r="M54" i="23" s="1"/>
  <c r="L53" i="23"/>
  <c r="L54" i="23" s="1"/>
  <c r="K53" i="23"/>
  <c r="K54" i="23" s="1"/>
  <c r="J53" i="23"/>
  <c r="J54" i="23" s="1"/>
  <c r="I53" i="23"/>
  <c r="I54" i="23" s="1"/>
  <c r="H53" i="23"/>
  <c r="H54" i="23" s="1"/>
  <c r="G53" i="23"/>
  <c r="G54" i="23" s="1"/>
  <c r="F53" i="23"/>
  <c r="F54" i="23" s="1"/>
  <c r="E53" i="23"/>
  <c r="E54" i="23" s="1"/>
  <c r="DK129" i="23"/>
  <c r="DK130" i="23" s="1"/>
  <c r="DK132" i="23" s="1"/>
  <c r="D129" i="23"/>
  <c r="D130" i="23" s="1"/>
  <c r="DW129" i="23"/>
  <c r="DW130" i="23" s="1"/>
  <c r="EA84" i="23"/>
  <c r="EA85" i="23"/>
  <c r="EA86" i="23"/>
  <c r="EA87" i="23"/>
  <c r="EA88" i="23"/>
  <c r="EA89" i="23"/>
  <c r="EA90" i="23"/>
  <c r="EA91" i="23"/>
  <c r="EA92" i="23"/>
  <c r="EA93" i="23"/>
  <c r="EA94" i="23"/>
  <c r="EA95" i="23"/>
  <c r="EA96" i="23"/>
  <c r="EA97" i="23"/>
  <c r="EA98" i="23"/>
  <c r="EA99" i="23"/>
  <c r="EA100" i="23"/>
  <c r="EA101" i="23"/>
  <c r="EA102" i="23"/>
  <c r="EA103" i="23"/>
  <c r="EA104" i="23"/>
  <c r="EA105" i="23"/>
  <c r="EA106" i="23"/>
  <c r="EA107" i="23"/>
  <c r="EA108" i="23"/>
  <c r="EA109" i="23"/>
  <c r="EA110" i="23"/>
  <c r="EA111" i="23"/>
  <c r="EA112" i="23"/>
  <c r="EA113" i="23"/>
  <c r="EA114" i="23"/>
  <c r="EA115" i="23"/>
  <c r="EA116" i="23"/>
  <c r="EA117" i="23"/>
  <c r="EA118" i="23"/>
  <c r="EA119" i="23"/>
  <c r="EA120" i="23"/>
  <c r="EA121" i="23"/>
  <c r="EA122" i="23"/>
  <c r="EA123" i="23"/>
  <c r="EA124" i="23"/>
  <c r="EA125" i="23"/>
  <c r="EA126" i="23"/>
  <c r="EA127" i="23"/>
  <c r="EA83" i="23"/>
  <c r="DZ125" i="23"/>
  <c r="DZ127" i="23"/>
  <c r="DZ126" i="23"/>
  <c r="DZ102" i="23"/>
  <c r="DZ84" i="23"/>
  <c r="DZ85" i="23"/>
  <c r="DZ86" i="23"/>
  <c r="DZ87" i="23"/>
  <c r="DZ88" i="23"/>
  <c r="DZ89" i="23"/>
  <c r="DZ90" i="23"/>
  <c r="DZ91" i="23"/>
  <c r="DZ92" i="23"/>
  <c r="DZ93" i="23"/>
  <c r="DZ94" i="23"/>
  <c r="DZ95" i="23"/>
  <c r="DZ96" i="23"/>
  <c r="DZ97" i="23"/>
  <c r="DZ98" i="23"/>
  <c r="DZ99" i="23"/>
  <c r="DZ100" i="23"/>
  <c r="DZ101" i="23"/>
  <c r="DZ103" i="23"/>
  <c r="DZ104" i="23"/>
  <c r="DZ105" i="23"/>
  <c r="DZ106" i="23"/>
  <c r="DZ107" i="23"/>
  <c r="DZ108" i="23"/>
  <c r="DZ109" i="23"/>
  <c r="DZ110" i="23"/>
  <c r="DZ111" i="23"/>
  <c r="DZ112" i="23"/>
  <c r="DZ113" i="23"/>
  <c r="DZ114" i="23"/>
  <c r="DZ115" i="23"/>
  <c r="DZ116" i="23"/>
  <c r="DZ117" i="23"/>
  <c r="DZ118" i="23"/>
  <c r="DZ119" i="23"/>
  <c r="DZ120" i="23"/>
  <c r="DZ121" i="23"/>
  <c r="DZ122" i="23"/>
  <c r="DZ123" i="23"/>
  <c r="DZ124" i="23"/>
  <c r="DZ83" i="23"/>
  <c r="DY129" i="23"/>
  <c r="DY130" i="23" s="1"/>
  <c r="DY132" i="23" s="1"/>
  <c r="DX129" i="23"/>
  <c r="DX130" i="23" s="1"/>
  <c r="DX132" i="23" s="1"/>
  <c r="DV129" i="23"/>
  <c r="DV130" i="23" s="1"/>
  <c r="DV132" i="23" s="1"/>
  <c r="DU129" i="23"/>
  <c r="DU130" i="23" s="1"/>
  <c r="DU132" i="23" s="1"/>
  <c r="DT129" i="23"/>
  <c r="DT130" i="23" s="1"/>
  <c r="DT132" i="23" s="1"/>
  <c r="DS129" i="23"/>
  <c r="DS130" i="23" s="1"/>
  <c r="DS132" i="23" s="1"/>
  <c r="DR129" i="23"/>
  <c r="DR130" i="23" s="1"/>
  <c r="DR132" i="23" s="1"/>
  <c r="DQ129" i="23"/>
  <c r="DQ130" i="23" s="1"/>
  <c r="DQ132" i="23" s="1"/>
  <c r="DP129" i="23"/>
  <c r="DP130" i="23" s="1"/>
  <c r="DP132" i="23" s="1"/>
  <c r="DO129" i="23"/>
  <c r="DO130" i="23" s="1"/>
  <c r="DO132" i="23" s="1"/>
  <c r="DN129" i="23"/>
  <c r="DN130" i="23" s="1"/>
  <c r="DN132" i="23" s="1"/>
  <c r="DM129" i="23"/>
  <c r="DM130" i="23" s="1"/>
  <c r="DM132" i="23" s="1"/>
  <c r="DL129" i="23"/>
  <c r="DL130" i="23" s="1"/>
  <c r="DL132" i="23" s="1"/>
  <c r="DJ129" i="23"/>
  <c r="DJ130" i="23" s="1"/>
  <c r="DJ132" i="23" s="1"/>
  <c r="DI129" i="23"/>
  <c r="DI130" i="23" s="1"/>
  <c r="DI132" i="23" s="1"/>
  <c r="DH129" i="23"/>
  <c r="DH130" i="23" s="1"/>
  <c r="DH132" i="23" s="1"/>
  <c r="DG129" i="23"/>
  <c r="DG130" i="23" s="1"/>
  <c r="DG132" i="23" s="1"/>
  <c r="DF129" i="23"/>
  <c r="DF130" i="23" s="1"/>
  <c r="DF132" i="23" s="1"/>
  <c r="DE129" i="23"/>
  <c r="DE130" i="23" s="1"/>
  <c r="DE132" i="23" s="1"/>
  <c r="DD129" i="23"/>
  <c r="DD130" i="23" s="1"/>
  <c r="DD132" i="23" s="1"/>
  <c r="DC129" i="23"/>
  <c r="DC130" i="23" s="1"/>
  <c r="DC132" i="23" s="1"/>
  <c r="DB129" i="23"/>
  <c r="DB130" i="23" s="1"/>
  <c r="DB132" i="23" s="1"/>
  <c r="DA129" i="23"/>
  <c r="DA130" i="23" s="1"/>
  <c r="DA132" i="23" s="1"/>
  <c r="CZ129" i="23"/>
  <c r="CZ130" i="23" s="1"/>
  <c r="CZ132" i="23" s="1"/>
  <c r="CY129" i="23"/>
  <c r="CY130" i="23" s="1"/>
  <c r="CY132" i="23" s="1"/>
  <c r="CX129" i="23"/>
  <c r="CX130" i="23" s="1"/>
  <c r="CX132" i="23" s="1"/>
  <c r="CW129" i="23"/>
  <c r="CW130" i="23" s="1"/>
  <c r="CW132" i="23" s="1"/>
  <c r="CV129" i="23"/>
  <c r="CV130" i="23" s="1"/>
  <c r="CV132" i="23" s="1"/>
  <c r="CU129" i="23"/>
  <c r="CU130" i="23" s="1"/>
  <c r="CU132" i="23" s="1"/>
  <c r="CT129" i="23"/>
  <c r="CT130" i="23" s="1"/>
  <c r="CT132" i="23" s="1"/>
  <c r="CS129" i="23"/>
  <c r="CS130" i="23" s="1"/>
  <c r="CS132" i="23" s="1"/>
  <c r="CR129" i="23"/>
  <c r="CR130" i="23" s="1"/>
  <c r="CR132" i="23" s="1"/>
  <c r="CQ129" i="23"/>
  <c r="CQ130" i="23" s="1"/>
  <c r="CQ132" i="23" s="1"/>
  <c r="CP129" i="23"/>
  <c r="CP130" i="23" s="1"/>
  <c r="CP132" i="23" s="1"/>
  <c r="CO129" i="23"/>
  <c r="CO130" i="23" s="1"/>
  <c r="CO132" i="23" s="1"/>
  <c r="CN129" i="23"/>
  <c r="CN130" i="23" s="1"/>
  <c r="CN132" i="23" s="1"/>
  <c r="CM129" i="23"/>
  <c r="CM130" i="23" s="1"/>
  <c r="CM132" i="23" s="1"/>
  <c r="CL129" i="23"/>
  <c r="CL130" i="23" s="1"/>
  <c r="CL132" i="23" s="1"/>
  <c r="CK129" i="23"/>
  <c r="CK130" i="23" s="1"/>
  <c r="CK132" i="23" s="1"/>
  <c r="CJ129" i="23"/>
  <c r="CJ130" i="23" s="1"/>
  <c r="CJ132" i="23" s="1"/>
  <c r="CI129" i="23"/>
  <c r="CI130" i="23" s="1"/>
  <c r="CH129" i="23"/>
  <c r="CH130" i="23" s="1"/>
  <c r="CG129" i="23"/>
  <c r="CG130" i="23" s="1"/>
  <c r="CF129" i="23"/>
  <c r="CF130" i="23" s="1"/>
  <c r="CE129" i="23"/>
  <c r="CE130" i="23" s="1"/>
  <c r="CD129" i="23"/>
  <c r="CD130" i="23" s="1"/>
  <c r="CC129" i="23"/>
  <c r="CC130" i="23" s="1"/>
  <c r="CB129" i="23"/>
  <c r="CB130" i="23" s="1"/>
  <c r="CA129" i="23"/>
  <c r="CA130" i="23" s="1"/>
  <c r="BZ129" i="23"/>
  <c r="BZ130" i="23" s="1"/>
  <c r="BY129" i="23"/>
  <c r="BY130" i="23" s="1"/>
  <c r="BX129" i="23"/>
  <c r="BX130" i="23" s="1"/>
  <c r="BW129" i="23"/>
  <c r="BW130" i="23" s="1"/>
  <c r="BV129" i="23"/>
  <c r="BV130" i="23" s="1"/>
  <c r="BU129" i="23"/>
  <c r="BU130" i="23" s="1"/>
  <c r="BT129" i="23"/>
  <c r="BT130" i="23" s="1"/>
  <c r="BS129" i="23"/>
  <c r="BS130" i="23" s="1"/>
  <c r="BR129" i="23"/>
  <c r="BR130" i="23" s="1"/>
  <c r="BQ129" i="23"/>
  <c r="BQ130" i="23" s="1"/>
  <c r="BP129" i="23"/>
  <c r="BP130" i="23" s="1"/>
  <c r="BO129" i="23"/>
  <c r="BO130" i="23" s="1"/>
  <c r="BN129" i="23"/>
  <c r="BN130" i="23" s="1"/>
  <c r="BM129" i="23"/>
  <c r="BM130" i="23" s="1"/>
  <c r="BL129" i="23"/>
  <c r="BL130" i="23" s="1"/>
  <c r="BK129" i="23"/>
  <c r="BK130" i="23" s="1"/>
  <c r="BJ129" i="23"/>
  <c r="BJ130" i="23" s="1"/>
  <c r="BI129" i="23"/>
  <c r="BI130" i="23" s="1"/>
  <c r="BH129" i="23"/>
  <c r="BH130" i="23" s="1"/>
  <c r="BG129" i="23"/>
  <c r="BG130" i="23" s="1"/>
  <c r="BF129" i="23"/>
  <c r="BF130" i="23" s="1"/>
  <c r="BE129" i="23"/>
  <c r="BE130" i="23" s="1"/>
  <c r="BD129" i="23"/>
  <c r="BD130" i="23" s="1"/>
  <c r="BC129" i="23"/>
  <c r="BC130" i="23" s="1"/>
  <c r="BB129" i="23"/>
  <c r="BB130" i="23" s="1"/>
  <c r="BA129" i="23"/>
  <c r="BA130" i="23" s="1"/>
  <c r="AZ129" i="23"/>
  <c r="AZ130" i="23" s="1"/>
  <c r="AY129" i="23"/>
  <c r="AY130" i="23" s="1"/>
  <c r="AX129" i="23"/>
  <c r="AX130" i="23" s="1"/>
  <c r="AW129" i="23"/>
  <c r="AW130" i="23" s="1"/>
  <c r="AV129" i="23"/>
  <c r="AV130" i="23" s="1"/>
  <c r="AU129" i="23"/>
  <c r="AU130" i="23" s="1"/>
  <c r="AT129" i="23"/>
  <c r="AT130" i="23" s="1"/>
  <c r="AS129" i="23"/>
  <c r="AS130" i="23" s="1"/>
  <c r="AR129" i="23"/>
  <c r="AR130" i="23" s="1"/>
  <c r="AQ129" i="23"/>
  <c r="AQ130" i="23" s="1"/>
  <c r="AP129" i="23"/>
  <c r="AP130" i="23" s="1"/>
  <c r="AO129" i="23"/>
  <c r="AO130" i="23" s="1"/>
  <c r="AN129" i="23"/>
  <c r="AN130" i="23" s="1"/>
  <c r="AM129" i="23"/>
  <c r="AM130" i="23" s="1"/>
  <c r="AL129" i="23"/>
  <c r="AL130" i="23" s="1"/>
  <c r="AK129" i="23"/>
  <c r="AK130" i="23" s="1"/>
  <c r="AJ129" i="23"/>
  <c r="AJ130" i="23" s="1"/>
  <c r="AI129" i="23"/>
  <c r="AI130" i="23" s="1"/>
  <c r="AH129" i="23"/>
  <c r="AH130" i="23" s="1"/>
  <c r="AG129" i="23"/>
  <c r="AG130" i="23" s="1"/>
  <c r="AF129" i="23"/>
  <c r="AF130" i="23" s="1"/>
  <c r="AE129" i="23"/>
  <c r="AE130" i="23" s="1"/>
  <c r="AD129" i="23"/>
  <c r="AD130" i="23" s="1"/>
  <c r="AC129" i="23"/>
  <c r="AC130" i="23" s="1"/>
  <c r="AB129" i="23"/>
  <c r="AB130" i="23" s="1"/>
  <c r="AA129" i="23"/>
  <c r="AA130" i="23" s="1"/>
  <c r="Z129" i="23"/>
  <c r="Z130" i="23" s="1"/>
  <c r="Y129" i="23"/>
  <c r="Y130" i="23" s="1"/>
  <c r="X129" i="23"/>
  <c r="X130" i="23" s="1"/>
  <c r="W129" i="23"/>
  <c r="W130" i="23" s="1"/>
  <c r="V129" i="23"/>
  <c r="V130" i="23" s="1"/>
  <c r="U129" i="23"/>
  <c r="U130" i="23" s="1"/>
  <c r="T129" i="23"/>
  <c r="T130" i="23" s="1"/>
  <c r="S129" i="23"/>
  <c r="S130" i="23" s="1"/>
  <c r="R129" i="23"/>
  <c r="R130" i="23" s="1"/>
  <c r="Q129" i="23"/>
  <c r="Q130" i="23" s="1"/>
  <c r="P129" i="23"/>
  <c r="P130" i="23" s="1"/>
  <c r="O129" i="23"/>
  <c r="O130" i="23" s="1"/>
  <c r="N129" i="23"/>
  <c r="N130" i="23" s="1"/>
  <c r="M129" i="23"/>
  <c r="M130" i="23" s="1"/>
  <c r="L129" i="23"/>
  <c r="L130" i="23" s="1"/>
  <c r="K129" i="23"/>
  <c r="K130" i="23" s="1"/>
  <c r="J129" i="23"/>
  <c r="J130" i="23" s="1"/>
  <c r="I129" i="23"/>
  <c r="I130" i="23" s="1"/>
  <c r="H129" i="23"/>
  <c r="H130" i="23" s="1"/>
  <c r="G129" i="23"/>
  <c r="G130" i="23" s="1"/>
  <c r="F129" i="23"/>
  <c r="F130" i="23" s="1"/>
  <c r="E129" i="23"/>
  <c r="E130" i="23" s="1"/>
  <c r="B127" i="23"/>
  <c r="B126" i="23"/>
  <c r="B124" i="23"/>
  <c r="B123" i="23"/>
  <c r="B122" i="23"/>
  <c r="B120" i="23"/>
  <c r="B119" i="23"/>
  <c r="B118" i="23"/>
  <c r="B117" i="23"/>
  <c r="B116" i="23"/>
  <c r="B115" i="23"/>
  <c r="B114" i="23"/>
  <c r="B113" i="23"/>
  <c r="B112" i="23"/>
  <c r="B111" i="23"/>
  <c r="B110" i="23"/>
  <c r="B109" i="23"/>
  <c r="B108" i="23"/>
  <c r="B107" i="23"/>
  <c r="B106" i="23"/>
  <c r="B105" i="23"/>
  <c r="B104" i="23"/>
  <c r="B103" i="23"/>
  <c r="B102" i="23"/>
  <c r="B101" i="23"/>
  <c r="B100" i="23"/>
  <c r="B99" i="23"/>
  <c r="B98" i="23"/>
  <c r="B97" i="23"/>
  <c r="B96" i="23"/>
  <c r="B95" i="23"/>
  <c r="B94" i="23"/>
  <c r="B93" i="23"/>
  <c r="B92" i="23"/>
  <c r="B91" i="23"/>
  <c r="B90" i="23"/>
  <c r="B89" i="23"/>
  <c r="B88" i="23"/>
  <c r="B87" i="23"/>
  <c r="B86" i="23"/>
  <c r="B85" i="23"/>
  <c r="B84" i="23"/>
  <c r="B83" i="23"/>
  <c r="DV3" i="23"/>
  <c r="DW3" i="23" s="1"/>
  <c r="DX3" i="23" s="1"/>
  <c r="DY3" i="23" s="1"/>
  <c r="DJ3" i="23"/>
  <c r="DK3" i="23" s="1"/>
  <c r="DL3" i="23" s="1"/>
  <c r="DM3" i="23" s="1"/>
  <c r="DN3" i="23" s="1"/>
  <c r="DO3" i="23" s="1"/>
  <c r="DP3" i="23" s="1"/>
  <c r="DQ3" i="23" s="1"/>
  <c r="DR3" i="23" s="1"/>
  <c r="DS3" i="23" s="1"/>
  <c r="DT3" i="23" s="1"/>
  <c r="CX3" i="23"/>
  <c r="CY3" i="23" s="1"/>
  <c r="CZ3" i="23" s="1"/>
  <c r="DA3" i="23" s="1"/>
  <c r="DB3" i="23" s="1"/>
  <c r="DC3" i="23" s="1"/>
  <c r="DD3" i="23" s="1"/>
  <c r="DE3" i="23" s="1"/>
  <c r="DF3" i="23" s="1"/>
  <c r="DG3" i="23" s="1"/>
  <c r="DH3" i="23" s="1"/>
  <c r="CL3" i="23"/>
  <c r="CM3" i="23" s="1"/>
  <c r="CN3" i="23" s="1"/>
  <c r="CO3" i="23" s="1"/>
  <c r="CP3" i="23" s="1"/>
  <c r="CQ3" i="23" s="1"/>
  <c r="CR3" i="23" s="1"/>
  <c r="CS3" i="23" s="1"/>
  <c r="CT3" i="23" s="1"/>
  <c r="CU3" i="23" s="1"/>
  <c r="CV3" i="23" s="1"/>
  <c r="BZ3" i="23"/>
  <c r="CA3" i="23" s="1"/>
  <c r="CB3" i="23" s="1"/>
  <c r="CC3" i="23" s="1"/>
  <c r="CD3" i="23" s="1"/>
  <c r="CE3" i="23" s="1"/>
  <c r="CF3" i="23" s="1"/>
  <c r="CG3" i="23" s="1"/>
  <c r="CH3" i="23" s="1"/>
  <c r="CI3" i="23" s="1"/>
  <c r="CJ3" i="23" s="1"/>
  <c r="BN3" i="23"/>
  <c r="BO3" i="23"/>
  <c r="BP3" i="23" s="1"/>
  <c r="BQ3" i="23" s="1"/>
  <c r="BR3" i="23" s="1"/>
  <c r="BS3" i="23" s="1"/>
  <c r="BT3" i="23" s="1"/>
  <c r="BU3" i="23" s="1"/>
  <c r="BV3" i="23" s="1"/>
  <c r="BW3" i="23" s="1"/>
  <c r="BX3" i="23" s="1"/>
  <c r="BB3" i="23"/>
  <c r="BC3" i="23" s="1"/>
  <c r="BD3" i="23" s="1"/>
  <c r="BE3" i="23" s="1"/>
  <c r="BF3" i="23" s="1"/>
  <c r="BG3" i="23" s="1"/>
  <c r="BH3" i="23" s="1"/>
  <c r="BI3" i="23" s="1"/>
  <c r="BJ3" i="23" s="1"/>
  <c r="BK3" i="23" s="1"/>
  <c r="BL3" i="23" s="1"/>
  <c r="AP3" i="23"/>
  <c r="AQ3" i="23" s="1"/>
  <c r="AR3" i="23" s="1"/>
  <c r="AS3" i="23" s="1"/>
  <c r="AT3" i="23" s="1"/>
  <c r="AU3" i="23" s="1"/>
  <c r="AV3" i="23" s="1"/>
  <c r="AW3" i="23" s="1"/>
  <c r="AX3" i="23" s="1"/>
  <c r="AY3" i="23" s="1"/>
  <c r="AZ3" i="23" s="1"/>
  <c r="AD3" i="23"/>
  <c r="AE3" i="23" s="1"/>
  <c r="AF3" i="23" s="1"/>
  <c r="AG3" i="23" s="1"/>
  <c r="AH3" i="23" s="1"/>
  <c r="AI3" i="23" s="1"/>
  <c r="AJ3" i="23" s="1"/>
  <c r="AK3" i="23" s="1"/>
  <c r="AL3" i="23" s="1"/>
  <c r="AM3" i="23" s="1"/>
  <c r="AN3" i="23" s="1"/>
  <c r="R3" i="23"/>
  <c r="S3" i="23" s="1"/>
  <c r="T3" i="23" s="1"/>
  <c r="U3" i="23" s="1"/>
  <c r="V3" i="23" s="1"/>
  <c r="W3" i="23" s="1"/>
  <c r="X3" i="23" s="1"/>
  <c r="Y3" i="23" s="1"/>
  <c r="Z3" i="23" s="1"/>
  <c r="AA3" i="23" s="1"/>
  <c r="AB3" i="23" s="1"/>
  <c r="F3" i="23"/>
  <c r="G3" i="23" s="1"/>
  <c r="H3" i="23" s="1"/>
  <c r="I3" i="23" s="1"/>
  <c r="J3" i="23" s="1"/>
  <c r="K3" i="23" s="1"/>
  <c r="L3" i="23" s="1"/>
  <c r="M3" i="23" s="1"/>
  <c r="N3" i="23" s="1"/>
  <c r="O3" i="23" s="1"/>
  <c r="P3" i="23" s="1"/>
  <c r="R110" i="19"/>
  <c r="Q110" i="19"/>
  <c r="Y110" i="19" s="1"/>
  <c r="P110" i="19"/>
  <c r="X110" i="19" s="1"/>
  <c r="O110" i="19"/>
  <c r="W110" i="19" s="1"/>
  <c r="N110" i="19"/>
  <c r="V110" i="19" s="1"/>
  <c r="M110" i="19"/>
  <c r="U110" i="19" s="1"/>
  <c r="L110" i="19"/>
  <c r="T110" i="19" s="1"/>
  <c r="S108" i="19"/>
  <c r="Z108" i="19" s="1"/>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71" i="19"/>
  <c r="J72" i="19"/>
  <c r="S72" i="19" s="1"/>
  <c r="Z72" i="19" s="1"/>
  <c r="J73" i="19"/>
  <c r="S73" i="19" s="1"/>
  <c r="Z73" i="19" s="1"/>
  <c r="J74" i="19"/>
  <c r="S74" i="19" s="1"/>
  <c r="Z74" i="19" s="1"/>
  <c r="J75" i="19"/>
  <c r="S75" i="19" s="1"/>
  <c r="Z75" i="19" s="1"/>
  <c r="J76" i="19"/>
  <c r="S76" i="19" s="1"/>
  <c r="Z76" i="19" s="1"/>
  <c r="J77" i="19"/>
  <c r="S77" i="19"/>
  <c r="J78" i="19"/>
  <c r="S78" i="19" s="1"/>
  <c r="Z78" i="19" s="1"/>
  <c r="J79" i="19"/>
  <c r="S79" i="19" s="1"/>
  <c r="Z79" i="19" s="1"/>
  <c r="J80" i="19"/>
  <c r="S80" i="19" s="1"/>
  <c r="Z80" i="19" s="1"/>
  <c r="J81" i="19"/>
  <c r="S81" i="19" s="1"/>
  <c r="Z81" i="19" s="1"/>
  <c r="J82" i="19"/>
  <c r="S82" i="19" s="1"/>
  <c r="J83" i="19"/>
  <c r="S83" i="19" s="1"/>
  <c r="Z83" i="19" s="1"/>
  <c r="J84" i="19"/>
  <c r="S84" i="19" s="1"/>
  <c r="Z84" i="19" s="1"/>
  <c r="J85" i="19"/>
  <c r="S85" i="19" s="1"/>
  <c r="Z85" i="19" s="1"/>
  <c r="J71" i="19"/>
  <c r="S71" i="19" s="1"/>
  <c r="Z71" i="19" s="1"/>
  <c r="Q109" i="19"/>
  <c r="Y109" i="19" s="1"/>
  <c r="P109" i="19"/>
  <c r="X109" i="19" s="1"/>
  <c r="O109" i="19"/>
  <c r="W109" i="19" s="1"/>
  <c r="N109" i="19"/>
  <c r="V109" i="19" s="1"/>
  <c r="M109" i="19"/>
  <c r="U109" i="19" s="1"/>
  <c r="L109" i="19"/>
  <c r="T109" i="19" s="1"/>
  <c r="L108" i="19"/>
  <c r="T108" i="19"/>
  <c r="M108" i="19"/>
  <c r="U108" i="19" s="1"/>
  <c r="N108" i="19"/>
  <c r="V108" i="19" s="1"/>
  <c r="O108" i="19"/>
  <c r="W108" i="19" s="1"/>
  <c r="P108" i="19"/>
  <c r="X108" i="19" s="1"/>
  <c r="Q108" i="19"/>
  <c r="Y108" i="19" s="1"/>
  <c r="L107" i="19"/>
  <c r="T107" i="19" s="1"/>
  <c r="M107" i="19"/>
  <c r="U107" i="19" s="1"/>
  <c r="N107" i="19"/>
  <c r="V107" i="19" s="1"/>
  <c r="O107" i="19"/>
  <c r="W107" i="19" s="1"/>
  <c r="P107" i="19"/>
  <c r="X107" i="19" s="1"/>
  <c r="Q107" i="19"/>
  <c r="Y107" i="19" s="1"/>
  <c r="L106" i="19"/>
  <c r="T106" i="19" s="1"/>
  <c r="M106" i="19"/>
  <c r="U106" i="19" s="1"/>
  <c r="N106" i="19"/>
  <c r="V106" i="19" s="1"/>
  <c r="O106" i="19"/>
  <c r="W106" i="19" s="1"/>
  <c r="P106" i="19"/>
  <c r="X106" i="19" s="1"/>
  <c r="Q106" i="19"/>
  <c r="Y106" i="19" s="1"/>
  <c r="Q105" i="19"/>
  <c r="Y105" i="19" s="1"/>
  <c r="P105" i="19"/>
  <c r="X105" i="19" s="1"/>
  <c r="O105" i="19"/>
  <c r="W105" i="19" s="1"/>
  <c r="N105" i="19"/>
  <c r="V105" i="19" s="1"/>
  <c r="M105" i="19"/>
  <c r="U105" i="19" s="1"/>
  <c r="L105" i="19"/>
  <c r="T105" i="19" s="1"/>
  <c r="Q104" i="19"/>
  <c r="Y104" i="19" s="1"/>
  <c r="P104" i="19"/>
  <c r="X104" i="19" s="1"/>
  <c r="O104" i="19"/>
  <c r="W104" i="19" s="1"/>
  <c r="N104" i="19"/>
  <c r="V104" i="19" s="1"/>
  <c r="M104" i="19"/>
  <c r="U104" i="19" s="1"/>
  <c r="L104" i="19"/>
  <c r="T104" i="19" s="1"/>
  <c r="Q103" i="19"/>
  <c r="Y103" i="19" s="1"/>
  <c r="P103" i="19"/>
  <c r="X103" i="19" s="1"/>
  <c r="O103" i="19"/>
  <c r="W103" i="19" s="1"/>
  <c r="N103" i="19"/>
  <c r="V103" i="19" s="1"/>
  <c r="M103" i="19"/>
  <c r="U103" i="19" s="1"/>
  <c r="L103" i="19"/>
  <c r="T103" i="19" s="1"/>
  <c r="Q102" i="19"/>
  <c r="Y102" i="19"/>
  <c r="P102" i="19"/>
  <c r="X102" i="19" s="1"/>
  <c r="O102" i="19"/>
  <c r="W102" i="19" s="1"/>
  <c r="N102" i="19"/>
  <c r="V102" i="19" s="1"/>
  <c r="M102" i="19"/>
  <c r="U102" i="19" s="1"/>
  <c r="L102" i="19"/>
  <c r="T102" i="19" s="1"/>
  <c r="Q101" i="19"/>
  <c r="Y101" i="19" s="1"/>
  <c r="P101" i="19"/>
  <c r="X101" i="19" s="1"/>
  <c r="O101" i="19"/>
  <c r="W101" i="19" s="1"/>
  <c r="N101" i="19"/>
  <c r="V101" i="19" s="1"/>
  <c r="M101" i="19"/>
  <c r="U101" i="19" s="1"/>
  <c r="L101" i="19"/>
  <c r="T101" i="19" s="1"/>
  <c r="Z100" i="19"/>
  <c r="Q100" i="19"/>
  <c r="Y100" i="19" s="1"/>
  <c r="P100" i="19"/>
  <c r="X100" i="19" s="1"/>
  <c r="O100" i="19"/>
  <c r="W100" i="19"/>
  <c r="N100" i="19"/>
  <c r="V100" i="19" s="1"/>
  <c r="M100" i="19"/>
  <c r="U100" i="19" s="1"/>
  <c r="L100" i="19"/>
  <c r="T100" i="19" s="1"/>
  <c r="Q99" i="19"/>
  <c r="Y99" i="19" s="1"/>
  <c r="P99" i="19"/>
  <c r="X99" i="19" s="1"/>
  <c r="O99" i="19"/>
  <c r="W99" i="19" s="1"/>
  <c r="N99" i="19"/>
  <c r="V99" i="19"/>
  <c r="M99" i="19"/>
  <c r="U99" i="19" s="1"/>
  <c r="L99" i="19"/>
  <c r="T99" i="19" s="1"/>
  <c r="Q98" i="19"/>
  <c r="Y98" i="19" s="1"/>
  <c r="P98" i="19"/>
  <c r="X98" i="19" s="1"/>
  <c r="O98" i="19"/>
  <c r="W98" i="19" s="1"/>
  <c r="N98" i="19"/>
  <c r="M98" i="19"/>
  <c r="U98" i="19" s="1"/>
  <c r="L98" i="19"/>
  <c r="T98" i="19" s="1"/>
  <c r="Q97" i="19"/>
  <c r="Y97" i="19" s="1"/>
  <c r="P97" i="19"/>
  <c r="X97" i="19" s="1"/>
  <c r="O97" i="19"/>
  <c r="W97" i="19" s="1"/>
  <c r="N97" i="19"/>
  <c r="V97" i="19" s="1"/>
  <c r="M97" i="19"/>
  <c r="U97" i="19" s="1"/>
  <c r="L97" i="19"/>
  <c r="T97" i="19" s="1"/>
  <c r="Q96" i="19"/>
  <c r="Y96" i="19" s="1"/>
  <c r="P96" i="19"/>
  <c r="X96" i="19" s="1"/>
  <c r="O96" i="19"/>
  <c r="W96" i="19" s="1"/>
  <c r="N96" i="19"/>
  <c r="V96" i="19" s="1"/>
  <c r="M96" i="19"/>
  <c r="U96" i="19" s="1"/>
  <c r="L96" i="19"/>
  <c r="T96" i="19" s="1"/>
  <c r="Q95" i="19"/>
  <c r="Y95" i="19" s="1"/>
  <c r="P95" i="19"/>
  <c r="O95" i="19"/>
  <c r="W95" i="19" s="1"/>
  <c r="N95" i="19"/>
  <c r="V95" i="19" s="1"/>
  <c r="M95" i="19"/>
  <c r="U95" i="19" s="1"/>
  <c r="L95" i="19"/>
  <c r="T95" i="19" s="1"/>
  <c r="Q94" i="19"/>
  <c r="Y94" i="19" s="1"/>
  <c r="P94" i="19"/>
  <c r="X94" i="19" s="1"/>
  <c r="O94" i="19"/>
  <c r="W94" i="19" s="1"/>
  <c r="N94" i="19"/>
  <c r="M94" i="19"/>
  <c r="U94" i="19" s="1"/>
  <c r="L94" i="19"/>
  <c r="T94" i="19" s="1"/>
  <c r="Q93" i="19"/>
  <c r="P93" i="19"/>
  <c r="X93" i="19" s="1"/>
  <c r="O93" i="19"/>
  <c r="W93" i="19" s="1"/>
  <c r="N93" i="19"/>
  <c r="V93" i="19" s="1"/>
  <c r="M93" i="19"/>
  <c r="U93" i="19" s="1"/>
  <c r="L93" i="19"/>
  <c r="Q92" i="19"/>
  <c r="Y92" i="19" s="1"/>
  <c r="P92" i="19"/>
  <c r="X92" i="19" s="1"/>
  <c r="O92" i="19"/>
  <c r="W92" i="19" s="1"/>
  <c r="N92" i="19"/>
  <c r="V92" i="19" s="1"/>
  <c r="M92" i="19"/>
  <c r="L92" i="19"/>
  <c r="T92" i="19" s="1"/>
  <c r="Q91" i="19"/>
  <c r="Y91" i="19" s="1"/>
  <c r="P91" i="19"/>
  <c r="O91" i="19"/>
  <c r="W91" i="19" s="1"/>
  <c r="N91" i="19"/>
  <c r="V91" i="19" s="1"/>
  <c r="M91" i="19"/>
  <c r="U91" i="19" s="1"/>
  <c r="L91" i="19"/>
  <c r="T91" i="19" s="1"/>
  <c r="Q90" i="19"/>
  <c r="Y90" i="19" s="1"/>
  <c r="P90" i="19"/>
  <c r="X90" i="19" s="1"/>
  <c r="O90" i="19"/>
  <c r="W90" i="19" s="1"/>
  <c r="N90" i="19"/>
  <c r="M90" i="19"/>
  <c r="U90" i="19" s="1"/>
  <c r="L90" i="19"/>
  <c r="T90" i="19" s="1"/>
  <c r="Q89" i="19"/>
  <c r="Y89" i="19" s="1"/>
  <c r="P89" i="19"/>
  <c r="X89" i="19" s="1"/>
  <c r="O89" i="19"/>
  <c r="W89" i="19" s="1"/>
  <c r="N89" i="19"/>
  <c r="V89" i="19" s="1"/>
  <c r="M89" i="19"/>
  <c r="U89" i="19" s="1"/>
  <c r="L89" i="19"/>
  <c r="T89" i="19" s="1"/>
  <c r="Q88" i="19"/>
  <c r="Y88" i="19" s="1"/>
  <c r="P88" i="19"/>
  <c r="X88" i="19" s="1"/>
  <c r="O88" i="19"/>
  <c r="N88" i="19"/>
  <c r="V88" i="19" s="1"/>
  <c r="M88" i="19"/>
  <c r="U88" i="19" s="1"/>
  <c r="L88" i="19"/>
  <c r="T88" i="19" s="1"/>
  <c r="Q87" i="19"/>
  <c r="Y87" i="19" s="1"/>
  <c r="P87" i="19"/>
  <c r="O87" i="19"/>
  <c r="N87" i="19"/>
  <c r="V87" i="19" s="1"/>
  <c r="M87" i="19"/>
  <c r="U87" i="19" s="1"/>
  <c r="L87" i="19"/>
  <c r="T87" i="19" s="1"/>
  <c r="Q86" i="19"/>
  <c r="P86" i="19"/>
  <c r="X86" i="19" s="1"/>
  <c r="O86" i="19"/>
  <c r="W86" i="19" s="1"/>
  <c r="N86" i="19"/>
  <c r="M86" i="19"/>
  <c r="U86" i="19" s="1"/>
  <c r="L86" i="19"/>
  <c r="T86" i="19" s="1"/>
  <c r="Q85" i="19"/>
  <c r="Y85" i="19" s="1"/>
  <c r="P85" i="19"/>
  <c r="X85" i="19" s="1"/>
  <c r="O85" i="19"/>
  <c r="N85" i="19"/>
  <c r="V85" i="19" s="1"/>
  <c r="M85" i="19"/>
  <c r="U85" i="19" s="1"/>
  <c r="L85" i="19"/>
  <c r="T85" i="19" s="1"/>
  <c r="Q84" i="19"/>
  <c r="Y84" i="19" s="1"/>
  <c r="P84" i="19"/>
  <c r="X84" i="19" s="1"/>
  <c r="O84" i="19"/>
  <c r="W84" i="19" s="1"/>
  <c r="N84" i="19"/>
  <c r="V84" i="19" s="1"/>
  <c r="M84" i="19"/>
  <c r="U84" i="19" s="1"/>
  <c r="L84" i="19"/>
  <c r="T84" i="19" s="1"/>
  <c r="Q83" i="19"/>
  <c r="Y83" i="19" s="1"/>
  <c r="P83" i="19"/>
  <c r="X83" i="19" s="1"/>
  <c r="O83" i="19"/>
  <c r="W83" i="19" s="1"/>
  <c r="N83" i="19"/>
  <c r="V83" i="19" s="1"/>
  <c r="M83" i="19"/>
  <c r="U83" i="19" s="1"/>
  <c r="L83" i="19"/>
  <c r="T83" i="19" s="1"/>
  <c r="Q82" i="19"/>
  <c r="Y82" i="19" s="1"/>
  <c r="P82" i="19"/>
  <c r="X82" i="19" s="1"/>
  <c r="O82" i="19"/>
  <c r="W82" i="19" s="1"/>
  <c r="N82" i="19"/>
  <c r="V82" i="19" s="1"/>
  <c r="M82" i="19"/>
  <c r="U82" i="19" s="1"/>
  <c r="L82" i="19"/>
  <c r="T82" i="19" s="1"/>
  <c r="Q81" i="19"/>
  <c r="Y81" i="19" s="1"/>
  <c r="P81" i="19"/>
  <c r="X81" i="19" s="1"/>
  <c r="O81" i="19"/>
  <c r="W81" i="19" s="1"/>
  <c r="N81" i="19"/>
  <c r="V81" i="19" s="1"/>
  <c r="M81" i="19"/>
  <c r="U81" i="19" s="1"/>
  <c r="L81" i="19"/>
  <c r="Q80" i="19"/>
  <c r="Y80" i="19" s="1"/>
  <c r="P80" i="19"/>
  <c r="X80" i="19" s="1"/>
  <c r="O80" i="19"/>
  <c r="N80" i="19"/>
  <c r="V80" i="19" s="1"/>
  <c r="M80" i="19"/>
  <c r="U80" i="19" s="1"/>
  <c r="L80" i="19"/>
  <c r="T80" i="19" s="1"/>
  <c r="Q79" i="19"/>
  <c r="Y79" i="19" s="1"/>
  <c r="P79" i="19"/>
  <c r="O79" i="19"/>
  <c r="W79" i="19" s="1"/>
  <c r="N79" i="19"/>
  <c r="V79" i="19" s="1"/>
  <c r="M79" i="19"/>
  <c r="U79" i="19" s="1"/>
  <c r="L79" i="19"/>
  <c r="T79" i="19" s="1"/>
  <c r="Q78" i="19"/>
  <c r="Y78" i="19" s="1"/>
  <c r="P78" i="19"/>
  <c r="X78" i="19" s="1"/>
  <c r="O78" i="19"/>
  <c r="W78" i="19" s="1"/>
  <c r="N78" i="19"/>
  <c r="V78" i="19" s="1"/>
  <c r="M78" i="19"/>
  <c r="U78" i="19" s="1"/>
  <c r="L78" i="19"/>
  <c r="T78" i="19" s="1"/>
  <c r="Q77" i="19"/>
  <c r="P77" i="19"/>
  <c r="X77" i="19" s="1"/>
  <c r="O77" i="19"/>
  <c r="W77" i="19" s="1"/>
  <c r="N77" i="19"/>
  <c r="V77" i="19" s="1"/>
  <c r="M77" i="19"/>
  <c r="U77" i="19" s="1"/>
  <c r="L77" i="19"/>
  <c r="Q76" i="19"/>
  <c r="Y76" i="19" s="1"/>
  <c r="P76" i="19"/>
  <c r="X76" i="19" s="1"/>
  <c r="O76" i="19"/>
  <c r="W76" i="19" s="1"/>
  <c r="N76" i="19"/>
  <c r="V76" i="19" s="1"/>
  <c r="M76" i="19"/>
  <c r="U76" i="19" s="1"/>
  <c r="L76" i="19"/>
  <c r="T76" i="19" s="1"/>
  <c r="Q75" i="19"/>
  <c r="Y75" i="19" s="1"/>
  <c r="P75" i="19"/>
  <c r="O75" i="19"/>
  <c r="W75" i="19" s="1"/>
  <c r="N75" i="19"/>
  <c r="V75" i="19" s="1"/>
  <c r="M75" i="19"/>
  <c r="U75" i="19" s="1"/>
  <c r="L75" i="19"/>
  <c r="T75" i="19" s="1"/>
  <c r="Q74" i="19"/>
  <c r="Y74" i="19" s="1"/>
  <c r="P74" i="19"/>
  <c r="X74" i="19" s="1"/>
  <c r="O74" i="19"/>
  <c r="W74" i="19" s="1"/>
  <c r="N74" i="19"/>
  <c r="M74" i="19"/>
  <c r="U74" i="19" s="1"/>
  <c r="L74" i="19"/>
  <c r="T74" i="19" s="1"/>
  <c r="Q73" i="19"/>
  <c r="Y73" i="19" s="1"/>
  <c r="P73" i="19"/>
  <c r="X73" i="19" s="1"/>
  <c r="O73" i="19"/>
  <c r="W73" i="19" s="1"/>
  <c r="N73" i="19"/>
  <c r="V73" i="19" s="1"/>
  <c r="M73" i="19"/>
  <c r="U73" i="19" s="1"/>
  <c r="L73" i="19"/>
  <c r="T73" i="19" s="1"/>
  <c r="Q72" i="19"/>
  <c r="Y72" i="19" s="1"/>
  <c r="P72" i="19"/>
  <c r="O72" i="19"/>
  <c r="W72" i="19" s="1"/>
  <c r="N72" i="19"/>
  <c r="V72" i="19" s="1"/>
  <c r="M72" i="19"/>
  <c r="U72" i="19" s="1"/>
  <c r="L72" i="19"/>
  <c r="T72" i="19" s="1"/>
  <c r="Q71" i="19"/>
  <c r="Y71" i="19" s="1"/>
  <c r="P71" i="19"/>
  <c r="O71" i="19"/>
  <c r="W71" i="19" s="1"/>
  <c r="N71" i="19"/>
  <c r="V71" i="19" s="1"/>
  <c r="Z77" i="19"/>
  <c r="X75" i="19"/>
  <c r="Y77" i="19"/>
  <c r="T77" i="19"/>
  <c r="X79" i="19"/>
  <c r="T81" i="19"/>
  <c r="W85" i="19"/>
  <c r="X87" i="19"/>
  <c r="W87" i="19"/>
  <c r="X91" i="19"/>
  <c r="Y93" i="19"/>
  <c r="T93" i="19"/>
  <c r="X95" i="19"/>
  <c r="X71" i="19"/>
  <c r="X72" i="19"/>
  <c r="V74" i="19"/>
  <c r="W80" i="19"/>
  <c r="Z82" i="19"/>
  <c r="Y86" i="19"/>
  <c r="V86" i="19"/>
  <c r="W88" i="19"/>
  <c r="V90" i="19"/>
  <c r="U92" i="19"/>
  <c r="V94" i="19"/>
  <c r="V98" i="19"/>
  <c r="M71" i="19"/>
  <c r="U71" i="19" s="1"/>
  <c r="L71" i="19"/>
  <c r="T71" i="19" s="1"/>
  <c r="DW134" i="23" l="1"/>
  <c r="DW132" i="23"/>
</calcChain>
</file>

<file path=xl/sharedStrings.xml><?xml version="1.0" encoding="utf-8"?>
<sst xmlns="http://schemas.openxmlformats.org/spreadsheetml/2006/main" count="192" uniqueCount="120">
  <si>
    <t>seg dep</t>
  </si>
  <si>
    <t>pensiones</t>
  </si>
  <si>
    <t>AÑO</t>
  </si>
  <si>
    <t>arps</t>
  </si>
  <si>
    <t>CUENTA 13 INVERSIONES PESOS</t>
  </si>
  <si>
    <t>TOTAL FONDO</t>
  </si>
  <si>
    <t>Fecha</t>
  </si>
  <si>
    <t xml:space="preserve">Fuente </t>
  </si>
  <si>
    <t>Bancos</t>
  </si>
  <si>
    <t>cesantias</t>
  </si>
  <si>
    <t>Fondo Administrador</t>
  </si>
  <si>
    <t>Banca Publica</t>
  </si>
  <si>
    <t>CUENTA 13 INVERSIONES EN MILLONES DE PESOS</t>
  </si>
  <si>
    <t>CUENTA 13 INVERSIONES DÓLARES</t>
  </si>
  <si>
    <t>Wilber Espitia</t>
  </si>
  <si>
    <t>Otras Reservas diferentes del Seguro de Depósitos</t>
  </si>
  <si>
    <t>DATOS EN PESOS</t>
  </si>
  <si>
    <t xml:space="preserve">   </t>
  </si>
  <si>
    <t>CUENTA</t>
  </si>
  <si>
    <t>NOMBRE</t>
  </si>
  <si>
    <t>PESOS</t>
  </si>
  <si>
    <t>SUCURSALES EN EL EXTERIOR</t>
  </si>
  <si>
    <t>FOGAFIN Overnight</t>
  </si>
  <si>
    <t>Operaciones de Tesoreria</t>
  </si>
  <si>
    <t>Apoyos FOGAFIN</t>
  </si>
  <si>
    <t>Títulos de Tesorería Tes</t>
  </si>
  <si>
    <t>Titulos Fogafin</t>
  </si>
  <si>
    <t>Cdt</t>
  </si>
  <si>
    <t>Inversiones en el Sector Real</t>
  </si>
  <si>
    <t>En Bancos Comerciales</t>
  </si>
  <si>
    <t>En Titularizacion Inmobiliaria</t>
  </si>
  <si>
    <t>TES</t>
  </si>
  <si>
    <t>Títulos Fogafín</t>
  </si>
  <si>
    <t>C D T  - Bancos</t>
  </si>
  <si>
    <t>Bonos</t>
  </si>
  <si>
    <t>Tesoros  Admin x Fogafin</t>
  </si>
  <si>
    <t>Fogafin Agencias y Tesoros</t>
  </si>
  <si>
    <t>Time portaf te Admin por Fogafin</t>
  </si>
  <si>
    <t>Portafolio Activo en Dólares</t>
  </si>
  <si>
    <t>Agencias</t>
  </si>
  <si>
    <t>Operaciones de apoyo Particip en fondos</t>
  </si>
  <si>
    <t>POR OPERACIONES DE APOYO</t>
  </si>
  <si>
    <t>Partic en fondos mutuos de inv internaci</t>
  </si>
  <si>
    <t>BOCAS Establecimientos de Crédito</t>
  </si>
  <si>
    <t>Time deposit adm port Tesoros</t>
  </si>
  <si>
    <t>Time Deposit</t>
  </si>
  <si>
    <t>Tes ley 546</t>
  </si>
  <si>
    <t>Costo</t>
  </si>
  <si>
    <t>En empresas industriales y comerciales d</t>
  </si>
  <si>
    <t>Bonos convertibles en acciones</t>
  </si>
  <si>
    <t>En Compañias De Seguros Generales</t>
  </si>
  <si>
    <t>En Otros Entes</t>
  </si>
  <si>
    <t>Titulos de Tesoreria -Tes</t>
  </si>
  <si>
    <t>OPERACIONES DE CONTADO</t>
  </si>
  <si>
    <t>CONTRATOS FORWARD ESPECULACION</t>
  </si>
  <si>
    <t>CONTRATOS FORWARD - ESPECULACION</t>
  </si>
  <si>
    <t>INVERSIONES EN DOLARES</t>
  </si>
  <si>
    <t>DEPOSITOS</t>
  </si>
  <si>
    <t>DATOS EN MONEDA ORIGEN</t>
  </si>
  <si>
    <t>BANCOS</t>
  </si>
  <si>
    <t>CORPORACIONES FINANCIERAS</t>
  </si>
  <si>
    <t>SOCIEDADES FIDUCIARIAS</t>
  </si>
  <si>
    <t>TITULOS EMITIDOS POR LA NACION</t>
  </si>
  <si>
    <t xml:space="preserve">TITULOS EMITIDOS POR ENTIDADES PUBLICAS </t>
  </si>
  <si>
    <t>TITULOS EMITIDOS POR ESTABLECIMIENTOS DE</t>
  </si>
  <si>
    <t>OTROS TITULOS</t>
  </si>
  <si>
    <t>EN BANCOS COMERCIALES</t>
  </si>
  <si>
    <t>DERECHOS EN FIDEICOMISO</t>
  </si>
  <si>
    <t>TITULOS DE DEUDA PUBLICA INTERNA EMITIDO</t>
  </si>
  <si>
    <t>TITULOS EMITIDOS, AVALADOS O GARANTIZADO</t>
  </si>
  <si>
    <t xml:space="preserve">TITULOS EMITIDOS, AVALADOS, ACEPTADOS O </t>
  </si>
  <si>
    <t>TITULOS EMITIDOS POR ENTIDADES NO VIGILA</t>
  </si>
  <si>
    <t>ADMINISTRADOS POR FOGAFIN</t>
  </si>
  <si>
    <t>ADMIN X TERC USD</t>
  </si>
  <si>
    <t>ADMIN POR FOGAFIN USD</t>
  </si>
  <si>
    <t>PARTICIPACIONES EN FONDOS DE VALORES</t>
  </si>
  <si>
    <t>TITULOS PARTICIPATIVOS DERIVADOS DE PROC</t>
  </si>
  <si>
    <t>PARTICIPACIONES EN FONDOS MUTUOS DE INVE</t>
  </si>
  <si>
    <t>TIT EM, AV, GARANT AC X BANCOS DEL EXTER</t>
  </si>
  <si>
    <t>TITULOS EMITIDOS POR RESIDENTES EN EL EX</t>
  </si>
  <si>
    <t>EN ENTIDADES DEL SECTOR REAL</t>
  </si>
  <si>
    <t>ACCIONES CON BAJA Y MÍNIMA LIQUIDEZ BURS</t>
  </si>
  <si>
    <t>EN COMPAÑIAS DE SEGUROS GENERALES</t>
  </si>
  <si>
    <t>EN OTROS ENTES</t>
  </si>
  <si>
    <t>US Millones</t>
  </si>
  <si>
    <t>TRM tomada de reservas</t>
  </si>
  <si>
    <t>Pesos millones</t>
  </si>
  <si>
    <t>INVERSIONES NEG EN GAR EN OPER</t>
  </si>
  <si>
    <t>INVERSIONES EN YENES</t>
  </si>
  <si>
    <t>MONEDA EXTRANJERA - ESTE VALOR CONTIENE TODO TIPO DE MONEDAS EN EL TOTAL</t>
  </si>
  <si>
    <t>US</t>
  </si>
  <si>
    <t>portofolio</t>
  </si>
  <si>
    <t>SD  en otras Monedas</t>
  </si>
  <si>
    <t>Indicadores del Seguro de Depósitos</t>
  </si>
  <si>
    <t>Información de la Reserva del Seguro de Depósitos</t>
  </si>
  <si>
    <t>Porcentaje del Portafolio Invertido en Pesos</t>
  </si>
  <si>
    <t>Porcentaje del Portafolio Invertido en Dólares</t>
  </si>
  <si>
    <t>La información de este documento no compromente a Fogafin ni a su Junta Directiva.</t>
  </si>
  <si>
    <t xml:space="preserve"> (cifras en millones de pesos)</t>
  </si>
  <si>
    <t>Otras Inversiones diferentes del Seguro de Depósitos</t>
  </si>
  <si>
    <t>Crecimiento Anual de los Depósitos Totales</t>
  </si>
  <si>
    <t>Número de Clientes 100% Asegurados / Total Clientes</t>
  </si>
  <si>
    <t>Depósitos Asegurados /  Depósitos Totales</t>
  </si>
  <si>
    <r>
      <t xml:space="preserve">Fuentes: </t>
    </r>
    <r>
      <rPr>
        <sz val="8"/>
        <rFont val="Verdana"/>
        <family val="2"/>
      </rPr>
      <t>Superintendencia Financiera de Colombia, Formato de depósitos individuales; cálculos SMR.</t>
    </r>
  </si>
  <si>
    <t>Inversiones del Seguro de Depósitos / Depósitos Asegurados</t>
  </si>
  <si>
    <t>Depósitos Asegurables / Depósitos Totales</t>
  </si>
  <si>
    <t>Fecha de publicación:</t>
  </si>
  <si>
    <t>Inversiones del Seguro de Depósitos / Depósitos Asegurables</t>
  </si>
  <si>
    <r>
      <t>Depósitos Asegurables</t>
    </r>
    <r>
      <rPr>
        <vertAlign val="superscript"/>
        <sz val="11"/>
        <rFont val="Verdana"/>
        <family val="2"/>
      </rPr>
      <t>2</t>
    </r>
  </si>
  <si>
    <r>
      <t>Depósitos Asegurados</t>
    </r>
    <r>
      <rPr>
        <vertAlign val="superscript"/>
        <sz val="11"/>
        <rFont val="Verdana"/>
        <family val="2"/>
      </rPr>
      <t>3</t>
    </r>
  </si>
  <si>
    <r>
      <t>Número de depositantes 100% Asegurados por entidad</t>
    </r>
    <r>
      <rPr>
        <vertAlign val="superscript"/>
        <sz val="11"/>
        <rFont val="Verdana"/>
        <family val="2"/>
      </rPr>
      <t xml:space="preserve">4 </t>
    </r>
  </si>
  <si>
    <r>
      <t>Depósitos Totales</t>
    </r>
    <r>
      <rPr>
        <vertAlign val="superscript"/>
        <sz val="11"/>
        <rFont val="Verdana"/>
        <family val="2"/>
      </rPr>
      <t>1</t>
    </r>
  </si>
  <si>
    <r>
      <t>Depósitos Totales</t>
    </r>
    <r>
      <rPr>
        <vertAlign val="superscript"/>
        <sz val="11"/>
        <rFont val="Verdana"/>
        <family val="2"/>
      </rPr>
      <t>1</t>
    </r>
    <r>
      <rPr>
        <sz val="11"/>
        <rFont val="Verdana"/>
        <family val="2"/>
      </rPr>
      <t xml:space="preserve"> / PIB Nominal</t>
    </r>
    <r>
      <rPr>
        <vertAlign val="superscript"/>
        <sz val="11"/>
        <rFont val="Verdana"/>
        <family val="2"/>
      </rPr>
      <t>5</t>
    </r>
  </si>
  <si>
    <r>
      <t>Inversiones del Seguro de Depósitos</t>
    </r>
    <r>
      <rPr>
        <vertAlign val="superscript"/>
        <sz val="11"/>
        <rFont val="Verdana"/>
        <family val="2"/>
      </rPr>
      <t>6</t>
    </r>
  </si>
  <si>
    <t>1 Los depósitos totales incluyen: depósitos en cuenta corriente, depósitos simples, certificados de depósito a término, depósitos de ahorro, cuentas de ahorro especial, certificados de ahorro de valor real, documentos por pagar, fondos en fideicomiso y cuentas especiales, bancos y corresponsales, depósitos especiales, exigibilidades por servicios, servicios de recaudo, establecimientos afiliados y depósitos electrónicos (depósitos de bajo monto y depósitos ordinarios), reportados a la Superintendencia Financiera de Colombia por los bancos comerciales, las corporaciones financieras, las compañías de financiamiento y las sociedades especializadas en depósitos y pagos electrónicos (SEDPES).</t>
  </si>
  <si>
    <t>3 Los depósitos asegurados corresponden a los depósitos asegurables hasta un valor de $50 millones. Este cálculo se realiza por entidad y por cliente.</t>
  </si>
  <si>
    <t>4 El número de depositantes 100% asegurados corresponde al número de depositantes reportado por cada entidad con depósitos hasta un valor de $50 millones.</t>
  </si>
  <si>
    <t xml:space="preserve">6 Corresponde a las inversiones del seguro de depósitos (portafolios de inversión). </t>
  </si>
  <si>
    <t>2 Los depósitos asegurables corresponden a la suma de los saldos de los productos de depósitos amparados por Fogafín (depósitos en cuenta corriente, depósitos simples, certificados de depósitos a término, depósitos de ahorro, cuentas de ahorro especial, bonos hipotecarios, depósitos especiales, servicios bancarios de recaudo y depósitos ordinarios, conforme a la Resolución 001 de 2024), reportados por las entidades en el Formato de Depósitos Individuales de Fogafín. Esta suma puede diferir de los depósitos totales del sistema financiero: las exigibilidades como las operaciones repos y simultáneas, y los depósitos domiciliados en el exterior no se incluyen en depósitos asegurables. Las entidades cubiertas por el seguro de depósitos son los bancos comerciales, las corporaciones financieras, las compañías de financiamiento, las sociedades especializadas en depósitos y pagos electrónicos (SEDPES).</t>
  </si>
  <si>
    <t>5 Producto Interno Bruto a precios corrientes (Base 2015) ajustados por efecto estacional y de calendario, anualizado con la publicación del DANE al IV 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</si>
</sst>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 #,##0.00_-;\-&quot;$&quot;\ * #,##0.00_-;_-&quot;$&quot;\ * &quot;-&quot;??_-;_-@_-"/>
    <numFmt numFmtId="43" formatCode="_-* #,##0.00_-;\-* #,##0.00_-;_-* &quot;-&quot;??_-;_-@_-"/>
    <numFmt numFmtId="164" formatCode="_(* #,##0.00_);_(* \(#,##0.00\);_(* &quot;-&quot;??_);_(@_)"/>
    <numFmt numFmtId="165" formatCode="&quot;$&quot;#,##0.00_);\(&quot;$&quot;#,##0.00\)"/>
    <numFmt numFmtId="166" formatCode="_(* #,##0_);_(* \(#,##0\);_(* &quot;-&quot;_);_(@_)"/>
    <numFmt numFmtId="167" formatCode="&quot;$&quot;\ #,##0;&quot;$&quot;\ \-#,##0"/>
    <numFmt numFmtId="168" formatCode="_ &quot;$&quot;\ * #,##0.00_ ;_ &quot;$&quot;\ * \-#,##0.00_ ;_ &quot;$&quot;\ * &quot;-&quot;??_ ;_ @_ "/>
    <numFmt numFmtId="169" formatCode="_ * #,##0.00_ ;_ * \-#,##0.00_ ;_ * &quot;-&quot;??_ ;_ @_ "/>
    <numFmt numFmtId="170" formatCode="0.0%"/>
    <numFmt numFmtId="171" formatCode="_ * #,##0_ ;_ * \-#,##0_ ;_ * &quot;-&quot;??_ ;_ @_ "/>
    <numFmt numFmtId="172" formatCode="_-* #,##0_-;\-* #,##0_-;_-* &quot;-&quot;??_-;_-@_-"/>
    <numFmt numFmtId="173" formatCode="###,###,###,###,##0.00"/>
    <numFmt numFmtId="174" formatCode="###,###,###,###,##0"/>
    <numFmt numFmtId="175" formatCode="#,##0.0"/>
    <numFmt numFmtId="176" formatCode="[$-F800]dddd\,\ mmmm\ dd\,\ yyyy"/>
    <numFmt numFmtId="177" formatCode="_(* #,##0.0_);_(* \(#,##0.0\);_(* &quot;-&quot;??_);_(@_)"/>
    <numFmt numFmtId="178" formatCode="_(* #,##0.0000_);_(* \(#,##0.0000\);_(* &quot;-&quot;??_);_(@_)"/>
    <numFmt numFmtId="179" formatCode="_(&quot;$&quot;\ * #,##0.00_);_(&quot;$&quot;\ * \(#,##0.00\);_(&quot;$&quot;\ * &quot;-&quot;??_);_(@_)"/>
    <numFmt numFmtId="180" formatCode="_-* #,##0.00\ _P_t_a_-;\-* #,##0.00\ _P_t_a_-;_-* &quot;-&quot;??\ _P_t_a_-;_-@_-"/>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8"/>
      <color rgb="FF0000FF"/>
      <name val="Calibri"/>
      <family val="2"/>
      <scheme val="minor"/>
    </font>
    <font>
      <u/>
      <sz val="8"/>
      <color rgb="FF800080"/>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0"/>
      <color theme="0"/>
      <name val="Arial"/>
      <family val="2"/>
    </font>
    <font>
      <b/>
      <sz val="10"/>
      <color theme="0"/>
      <name val="Arial"/>
      <family val="2"/>
    </font>
    <font>
      <sz val="10"/>
      <color indexed="0"/>
      <name val="Arial"/>
      <family val="2"/>
    </font>
    <font>
      <b/>
      <sz val="22"/>
      <name val="Arial"/>
      <family val="2"/>
    </font>
    <font>
      <b/>
      <sz val="10"/>
      <color indexed="0"/>
      <name val="Arial"/>
      <family val="2"/>
    </font>
    <font>
      <b/>
      <sz val="24"/>
      <name val="Arial"/>
      <family val="2"/>
    </font>
    <font>
      <sz val="11"/>
      <color theme="1"/>
      <name val="Verdana"/>
      <family val="2"/>
    </font>
    <font>
      <b/>
      <sz val="12"/>
      <color theme="3"/>
      <name val="Verdana"/>
      <family val="2"/>
    </font>
    <font>
      <b/>
      <sz val="14"/>
      <color theme="0"/>
      <name val="Verdana"/>
      <family val="2"/>
    </font>
    <font>
      <sz val="10"/>
      <color theme="3"/>
      <name val="Verdana"/>
      <family val="2"/>
    </font>
    <font>
      <sz val="10"/>
      <color theme="1"/>
      <name val="Verdana"/>
      <family val="2"/>
    </font>
    <font>
      <sz val="11"/>
      <name val="Verdana"/>
      <family val="2"/>
    </font>
    <font>
      <sz val="10"/>
      <name val="Verdana"/>
      <family val="2"/>
    </font>
    <font>
      <sz val="11"/>
      <color theme="3"/>
      <name val="Verdana"/>
      <family val="2"/>
    </font>
    <font>
      <sz val="8"/>
      <color theme="3"/>
      <name val="Verdana"/>
      <family val="2"/>
    </font>
    <font>
      <sz val="9"/>
      <name val="Verdana"/>
      <family val="2"/>
    </font>
    <font>
      <sz val="8"/>
      <name val="Verdana"/>
      <family val="2"/>
    </font>
    <font>
      <b/>
      <sz val="11"/>
      <name val="Verdana"/>
      <family val="2"/>
    </font>
    <font>
      <b/>
      <sz val="8"/>
      <name val="Verdana"/>
      <family val="2"/>
    </font>
    <font>
      <b/>
      <sz val="12"/>
      <color theme="0"/>
      <name val="Verdana"/>
      <family val="2"/>
    </font>
    <font>
      <vertAlign val="superscript"/>
      <sz val="11"/>
      <name val="Verdana"/>
      <family val="2"/>
    </font>
    <font>
      <b/>
      <sz val="9"/>
      <name val="Verdana"/>
      <family val="2"/>
    </font>
    <font>
      <sz val="11"/>
      <color theme="4" tint="-0.249977111117893"/>
      <name val="Verdana"/>
      <family val="2"/>
    </font>
    <font>
      <sz val="12"/>
      <color theme="4" tint="-0.249977111117893"/>
      <name val="Verdana"/>
      <family val="2"/>
    </font>
    <font>
      <b/>
      <sz val="14"/>
      <color theme="4" tint="-0.249977111117893"/>
      <name val="Verdana"/>
      <family val="2"/>
    </font>
    <font>
      <b/>
      <sz val="11"/>
      <color theme="4" tint="-0.249977111117893"/>
      <name val="Verdana"/>
      <family val="2"/>
    </font>
    <font>
      <u/>
      <sz val="11"/>
      <color theme="10"/>
      <name val="Calibri"/>
      <family val="2"/>
    </font>
    <font>
      <sz val="10"/>
      <color theme="1"/>
      <name val="Arial"/>
      <family val="2"/>
    </font>
    <font>
      <sz val="10"/>
      <color rgb="FF000000"/>
      <name val="Arial"/>
      <family val="2"/>
    </font>
    <font>
      <sz val="11"/>
      <color theme="1"/>
      <name val="Calibri"/>
      <family val="2"/>
    </font>
    <font>
      <sz val="18"/>
      <color theme="3"/>
      <name val="Cambria"/>
      <family val="2"/>
      <scheme val="major"/>
    </font>
    <font>
      <sz val="11"/>
      <color rgb="FF9C5700"/>
      <name val="Calibri"/>
      <family val="2"/>
      <scheme val="minor"/>
    </font>
    <font>
      <sz val="11"/>
      <color theme="1"/>
      <name val="Calibri"/>
      <family val="2"/>
    </font>
    <font>
      <sz val="11"/>
      <color theme="1"/>
      <name val="Arial Narrow"/>
      <family val="2"/>
    </font>
    <font>
      <u/>
      <sz val="11"/>
      <color theme="10"/>
      <name val="Calibri"/>
      <family val="2"/>
      <scheme val="minor"/>
    </font>
    <font>
      <sz val="9"/>
      <color theme="4" tint="-0.249977111117893"/>
      <name val="Verdana"/>
      <family val="2"/>
    </font>
    <font>
      <sz val="11"/>
      <color theme="1"/>
      <name val="Calibri"/>
      <family val="2"/>
    </font>
    <font>
      <sz val="8"/>
      <name val="Arial"/>
      <family val="2"/>
    </font>
  </fonts>
  <fills count="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rgb="FFFFFFFF"/>
        <bgColor indexed="64"/>
      </patternFill>
    </fill>
    <fill>
      <patternFill patternType="solid">
        <fgColor theme="4" tint="0.39997558519241921"/>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0"/>
      </top>
      <bottom/>
      <diagonal/>
    </border>
    <border>
      <left style="thin">
        <color rgb="FFCCCCCC"/>
      </left>
      <right style="thin">
        <color rgb="FF000000"/>
      </right>
      <top style="thin">
        <color rgb="FFCCCCCC"/>
      </top>
      <bottom style="thin">
        <color rgb="FFCCCCCC"/>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s>
  <cellStyleXfs count="300">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9" fillId="20" borderId="0" applyNumberFormat="0" applyBorder="0" applyAlignment="0" applyProtection="0"/>
    <xf numFmtId="0" fontId="20" fillId="21" borderId="5" applyNumberFormat="0" applyAlignment="0" applyProtection="0"/>
    <xf numFmtId="0" fontId="21" fillId="22" borderId="6" applyNumberFormat="0" applyAlignment="0" applyProtection="0"/>
    <xf numFmtId="0" fontId="22" fillId="0" borderId="7" applyNumberFormat="0" applyFill="0" applyAlignment="0" applyProtection="0"/>
    <xf numFmtId="0" fontId="23" fillId="0" borderId="0" applyNumberFormat="0" applyFill="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8" fillId="28" borderId="0" applyNumberFormat="0" applyBorder="0" applyAlignment="0" applyProtection="0"/>
    <xf numFmtId="0" fontId="24" fillId="29"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30" borderId="0" applyNumberFormat="0" applyBorder="0" applyAlignment="0" applyProtection="0"/>
    <xf numFmtId="169" fontId="14" fillId="0" borderId="0" applyFont="0" applyFill="0" applyBorder="0" applyAlignment="0" applyProtection="0"/>
    <xf numFmtId="164" fontId="15" fillId="0" borderId="0" applyFont="0" applyFill="0" applyBorder="0" applyAlignment="0" applyProtection="0"/>
    <xf numFmtId="164" fontId="17" fillId="0" borderId="0" applyFont="0" applyFill="0" applyBorder="0" applyAlignment="0" applyProtection="0"/>
    <xf numFmtId="0" fontId="28" fillId="31" borderId="0" applyNumberFormat="0" applyBorder="0" applyAlignment="0" applyProtection="0"/>
    <xf numFmtId="0" fontId="15" fillId="0" borderId="0"/>
    <xf numFmtId="0" fontId="15" fillId="0" borderId="0"/>
    <xf numFmtId="0" fontId="17" fillId="0" borderId="0"/>
    <xf numFmtId="0" fontId="15" fillId="0" borderId="0"/>
    <xf numFmtId="0" fontId="17" fillId="0" borderId="0"/>
    <xf numFmtId="0" fontId="15" fillId="0" borderId="0" applyFill="0"/>
    <xf numFmtId="0" fontId="17" fillId="32" borderId="8" applyNumberFormat="0" applyFont="0" applyAlignment="0" applyProtection="0"/>
    <xf numFmtId="9" fontId="14" fillId="0" borderId="0" applyFont="0" applyFill="0" applyBorder="0" applyAlignment="0" applyProtection="0"/>
    <xf numFmtId="9" fontId="15" fillId="0" borderId="0" applyFont="0" applyFill="0" applyBorder="0" applyAlignment="0" applyProtection="0"/>
    <xf numFmtId="9" fontId="17" fillId="0" borderId="0" applyFont="0" applyFill="0" applyBorder="0" applyAlignment="0" applyProtection="0"/>
    <xf numFmtId="0" fontId="29" fillId="21" borderId="9"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11" applyNumberFormat="0" applyFill="0" applyAlignment="0" applyProtection="0"/>
    <xf numFmtId="0" fontId="23" fillId="0" borderId="12" applyNumberFormat="0" applyFill="0" applyAlignment="0" applyProtection="0"/>
    <xf numFmtId="0" fontId="35" fillId="0" borderId="13" applyNumberFormat="0" applyFill="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0" fontId="38" fillId="0" borderId="0"/>
    <xf numFmtId="0" fontId="38" fillId="0" borderId="0"/>
    <xf numFmtId="173" fontId="38" fillId="0" borderId="0" applyProtection="0">
      <alignment horizontal="right"/>
    </xf>
    <xf numFmtId="0" fontId="12" fillId="0" borderId="0"/>
    <xf numFmtId="164" fontId="12" fillId="0" borderId="0" applyFont="0" applyFill="0" applyBorder="0" applyAlignment="0" applyProtection="0"/>
    <xf numFmtId="9" fontId="12" fillId="0" borderId="0" applyFont="0" applyFill="0" applyBorder="0" applyAlignment="0" applyProtection="0"/>
    <xf numFmtId="168" fontId="14" fillId="0" borderId="0" applyFont="0" applyFill="0" applyBorder="0" applyAlignment="0" applyProtection="0"/>
    <xf numFmtId="0" fontId="11" fillId="0" borderId="0"/>
    <xf numFmtId="164" fontId="11" fillId="0" borderId="0" applyFont="0" applyFill="0" applyBorder="0" applyAlignment="0" applyProtection="0"/>
    <xf numFmtId="9" fontId="11" fillId="0" borderId="0" applyFont="0" applyFill="0" applyBorder="0" applyAlignment="0" applyProtection="0"/>
    <xf numFmtId="0" fontId="14" fillId="0" borderId="0"/>
    <xf numFmtId="0" fontId="10" fillId="0" borderId="0"/>
    <xf numFmtId="164" fontId="10" fillId="0" borderId="0" applyFont="0" applyFill="0" applyBorder="0" applyAlignment="0" applyProtection="0"/>
    <xf numFmtId="9" fontId="10" fillId="0" borderId="0" applyFont="0" applyFill="0" applyBorder="0" applyAlignment="0" applyProtection="0"/>
    <xf numFmtId="0" fontId="9" fillId="0" borderId="0"/>
    <xf numFmtId="164" fontId="9" fillId="0" borderId="0" applyFont="0" applyFill="0" applyBorder="0" applyAlignment="0" applyProtection="0"/>
    <xf numFmtId="166" fontId="9" fillId="0" borderId="0" applyFont="0" applyFill="0" applyBorder="0" applyAlignment="0" applyProtection="0"/>
    <xf numFmtId="0" fontId="8" fillId="0" borderId="0"/>
    <xf numFmtId="0" fontId="62" fillId="0" borderId="0" applyNumberFormat="0" applyFill="0" applyBorder="0" applyAlignment="0" applyProtection="0">
      <alignment vertical="top"/>
      <protection locked="0"/>
    </xf>
    <xf numFmtId="164" fontId="8" fillId="0" borderId="0" applyFont="0" applyFill="0" applyBorder="0" applyAlignment="0" applyProtection="0"/>
    <xf numFmtId="9" fontId="8" fillId="0" borderId="0" applyFont="0" applyFill="0" applyBorder="0" applyAlignment="0" applyProtection="0"/>
    <xf numFmtId="0" fontId="65" fillId="0" borderId="0"/>
    <xf numFmtId="0" fontId="7" fillId="0" borderId="0"/>
    <xf numFmtId="0" fontId="66" fillId="0" borderId="0" applyNumberFormat="0" applyFill="0" applyBorder="0" applyAlignment="0" applyProtection="0"/>
    <xf numFmtId="0" fontId="67" fillId="31" borderId="0" applyNumberFormat="0" applyBorder="0" applyAlignment="0" applyProtection="0"/>
    <xf numFmtId="0" fontId="7" fillId="32" borderId="8" applyNumberFormat="0" applyFont="0" applyAlignment="0" applyProtection="0"/>
    <xf numFmtId="0" fontId="7" fillId="2" borderId="0" applyNumberFormat="0" applyBorder="0" applyAlignment="0" applyProtection="0"/>
    <xf numFmtId="0" fontId="7" fillId="8" borderId="0" applyNumberFormat="0" applyBorder="0" applyAlignment="0" applyProtection="0"/>
    <xf numFmtId="0" fontId="7" fillId="14" borderId="0" applyNumberFormat="0" applyBorder="0" applyAlignment="0" applyProtection="0"/>
    <xf numFmtId="0" fontId="7" fillId="3" borderId="0" applyNumberFormat="0" applyBorder="0" applyAlignment="0" applyProtection="0"/>
    <xf numFmtId="0" fontId="7" fillId="9" borderId="0" applyNumberFormat="0" applyBorder="0" applyAlignment="0" applyProtection="0"/>
    <xf numFmtId="0" fontId="7" fillId="15"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16"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7" borderId="0" applyNumberFormat="0" applyBorder="0" applyAlignment="0" applyProtection="0"/>
    <xf numFmtId="0" fontId="7" fillId="6" borderId="0" applyNumberFormat="0" applyBorder="0" applyAlignment="0" applyProtection="0"/>
    <xf numFmtId="0" fontId="7" fillId="12"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9" borderId="0" applyNumberFormat="0" applyBorder="0" applyAlignment="0" applyProtection="0"/>
    <xf numFmtId="179" fontId="6" fillId="0" borderId="0" applyFont="0" applyFill="0" applyBorder="0" applyAlignment="0" applyProtection="0"/>
    <xf numFmtId="180" fontId="14" fillId="0" borderId="0" applyFont="0" applyFill="0" applyBorder="0" applyAlignment="0" applyProtection="0"/>
    <xf numFmtId="0" fontId="68" fillId="0" borderId="0"/>
    <xf numFmtId="0" fontId="69" fillId="0" borderId="0"/>
    <xf numFmtId="44" fontId="69" fillId="0" borderId="0" applyFont="0" applyFill="0" applyBorder="0" applyAlignment="0" applyProtection="0"/>
    <xf numFmtId="44" fontId="14"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17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3" fontId="69"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7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4" fillId="0" borderId="0"/>
    <xf numFmtId="44" fontId="5"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3" fillId="0" borderId="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0" fontId="14" fillId="0" borderId="0"/>
    <xf numFmtId="0" fontId="3"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14" fillId="0" borderId="0"/>
    <xf numFmtId="44" fontId="14" fillId="0" borderId="0" applyFont="0" applyFill="0" applyBorder="0" applyAlignment="0" applyProtection="0"/>
    <xf numFmtId="9" fontId="14" fillId="0" borderId="0" applyFont="0" applyFill="0" applyBorder="0" applyAlignment="0" applyProtection="0"/>
    <xf numFmtId="44" fontId="3" fillId="0" borderId="0" applyFont="0" applyFill="0" applyBorder="0" applyAlignment="0" applyProtection="0"/>
    <xf numFmtId="0" fontId="72"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xf numFmtId="44"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xf numFmtId="43" fontId="69" fillId="0" borderId="0" applyFont="0" applyFill="0" applyBorder="0" applyAlignment="0" applyProtection="0"/>
  </cellStyleXfs>
  <cellXfs count="136">
    <xf numFmtId="0" fontId="0" fillId="0" borderId="0" xfId="0"/>
    <xf numFmtId="17" fontId="0" fillId="0" borderId="0" xfId="0" applyNumberFormat="1"/>
    <xf numFmtId="0" fontId="0" fillId="0" borderId="3" xfId="0" applyBorder="1"/>
    <xf numFmtId="0" fontId="21" fillId="35" borderId="0" xfId="0" applyFont="1" applyFill="1"/>
    <xf numFmtId="0" fontId="36" fillId="35" borderId="0" xfId="0" applyFont="1" applyFill="1"/>
    <xf numFmtId="0" fontId="21" fillId="35" borderId="0" xfId="0" applyFont="1" applyFill="1" applyAlignment="1">
      <alignment horizontal="center"/>
    </xf>
    <xf numFmtId="0" fontId="21" fillId="35" borderId="2" xfId="0" applyFont="1" applyFill="1" applyBorder="1" applyAlignment="1">
      <alignment horizontal="center"/>
    </xf>
    <xf numFmtId="0" fontId="21" fillId="35" borderId="3" xfId="0" applyFont="1" applyFill="1" applyBorder="1" applyAlignment="1">
      <alignment horizontal="center"/>
    </xf>
    <xf numFmtId="0" fontId="0" fillId="0" borderId="2" xfId="0" applyBorder="1"/>
    <xf numFmtId="0" fontId="0" fillId="0" borderId="1" xfId="0" applyBorder="1"/>
    <xf numFmtId="0" fontId="21" fillId="35" borderId="1" xfId="0" applyFont="1" applyFill="1" applyBorder="1"/>
    <xf numFmtId="0" fontId="37" fillId="35" borderId="0" xfId="0" applyFont="1" applyFill="1"/>
    <xf numFmtId="171" fontId="36" fillId="35" borderId="4" xfId="34" applyNumberFormat="1" applyFont="1" applyFill="1" applyBorder="1"/>
    <xf numFmtId="0" fontId="36" fillId="35" borderId="2" xfId="0" applyFont="1" applyFill="1" applyBorder="1"/>
    <xf numFmtId="171" fontId="0" fillId="0" borderId="0" xfId="0" applyNumberFormat="1"/>
    <xf numFmtId="0" fontId="14" fillId="0" borderId="0" xfId="0" applyFont="1"/>
    <xf numFmtId="0" fontId="21" fillId="35" borderId="3" xfId="0" applyFont="1" applyFill="1" applyBorder="1" applyAlignment="1">
      <alignment vertical="top" wrapText="1"/>
    </xf>
    <xf numFmtId="0" fontId="38" fillId="0" borderId="0" xfId="60"/>
    <xf numFmtId="0" fontId="40" fillId="0" borderId="0" xfId="61" applyFont="1"/>
    <xf numFmtId="0" fontId="16" fillId="0" borderId="0" xfId="61" applyFont="1" applyAlignment="1">
      <alignment horizontal="center"/>
    </xf>
    <xf numFmtId="0" fontId="16" fillId="0" borderId="0" xfId="60" applyFont="1" applyAlignment="1">
      <alignment horizontal="center"/>
    </xf>
    <xf numFmtId="0" fontId="38" fillId="0" borderId="0" xfId="61"/>
    <xf numFmtId="173" fontId="38" fillId="0" borderId="0" xfId="62">
      <alignment horizontal="right"/>
    </xf>
    <xf numFmtId="173" fontId="38" fillId="0" borderId="0" xfId="60" applyNumberFormat="1"/>
    <xf numFmtId="0" fontId="41" fillId="0" borderId="0" xfId="61" applyFont="1"/>
    <xf numFmtId="173" fontId="41" fillId="0" borderId="0" xfId="62" applyFont="1">
      <alignment horizontal="right"/>
    </xf>
    <xf numFmtId="173" fontId="41" fillId="0" borderId="0" xfId="60" applyNumberFormat="1" applyFont="1"/>
    <xf numFmtId="0" fontId="41" fillId="0" borderId="0" xfId="60" applyFont="1"/>
    <xf numFmtId="0" fontId="16" fillId="0" borderId="0" xfId="61" applyFont="1"/>
    <xf numFmtId="164" fontId="38" fillId="0" borderId="0" xfId="60" applyNumberFormat="1"/>
    <xf numFmtId="171" fontId="38" fillId="0" borderId="0" xfId="34" applyNumberFormat="1" applyFont="1"/>
    <xf numFmtId="0" fontId="16" fillId="34" borderId="0" xfId="61" applyFont="1" applyFill="1"/>
    <xf numFmtId="0" fontId="16" fillId="34" borderId="0" xfId="60" applyFont="1" applyFill="1"/>
    <xf numFmtId="0" fontId="38" fillId="34" borderId="0" xfId="60" applyFill="1"/>
    <xf numFmtId="4" fontId="38" fillId="0" borderId="0" xfId="60" applyNumberFormat="1"/>
    <xf numFmtId="175" fontId="38" fillId="0" borderId="0" xfId="60" applyNumberFormat="1"/>
    <xf numFmtId="3" fontId="38" fillId="0" borderId="0" xfId="60" applyNumberFormat="1"/>
    <xf numFmtId="173" fontId="38" fillId="34" borderId="0" xfId="62" applyFill="1">
      <alignment horizontal="right"/>
    </xf>
    <xf numFmtId="173" fontId="38" fillId="34" borderId="0" xfId="60" applyNumberFormat="1" applyFill="1"/>
    <xf numFmtId="164" fontId="38" fillId="34" borderId="0" xfId="60" applyNumberFormat="1" applyFill="1"/>
    <xf numFmtId="171" fontId="38" fillId="34" borderId="0" xfId="34" applyNumberFormat="1" applyFont="1" applyFill="1"/>
    <xf numFmtId="172" fontId="38" fillId="34" borderId="0" xfId="60" applyNumberFormat="1" applyFill="1"/>
    <xf numFmtId="174" fontId="38" fillId="34" borderId="0" xfId="62" applyNumberFormat="1" applyFill="1">
      <alignment horizontal="right"/>
    </xf>
    <xf numFmtId="0" fontId="38" fillId="34" borderId="0" xfId="61" applyFill="1"/>
    <xf numFmtId="0" fontId="38" fillId="34" borderId="0" xfId="60" applyFill="1" applyAlignment="1">
      <alignment horizontal="center"/>
    </xf>
    <xf numFmtId="17" fontId="14" fillId="0" borderId="0" xfId="0" applyNumberFormat="1" applyFont="1"/>
    <xf numFmtId="171" fontId="14" fillId="0" borderId="0" xfId="34" applyNumberFormat="1" applyFont="1"/>
    <xf numFmtId="0" fontId="36" fillId="0" borderId="0" xfId="0" applyFont="1"/>
    <xf numFmtId="171" fontId="14" fillId="0" borderId="1" xfId="34" applyNumberFormat="1" applyFont="1" applyBorder="1"/>
    <xf numFmtId="171" fontId="14" fillId="0" borderId="2" xfId="34" applyNumberFormat="1" applyFont="1" applyBorder="1"/>
    <xf numFmtId="164" fontId="14" fillId="0" borderId="0" xfId="0" applyNumberFormat="1" applyFont="1"/>
    <xf numFmtId="171" fontId="14" fillId="0" borderId="0" xfId="34" applyNumberFormat="1" applyFont="1" applyBorder="1"/>
    <xf numFmtId="169" fontId="14" fillId="0" borderId="2" xfId="34" applyFont="1" applyBorder="1"/>
    <xf numFmtId="169" fontId="14" fillId="0" borderId="0" xfId="34" applyFont="1" applyBorder="1"/>
    <xf numFmtId="169" fontId="14" fillId="0" borderId="3" xfId="34" applyFont="1" applyBorder="1"/>
    <xf numFmtId="171" fontId="14" fillId="0" borderId="0" xfId="34" applyNumberFormat="1" applyFont="1" applyAlignment="1">
      <alignment horizontal="right"/>
    </xf>
    <xf numFmtId="171" fontId="14" fillId="0" borderId="0" xfId="34" applyNumberFormat="1" applyFont="1" applyFill="1" applyBorder="1"/>
    <xf numFmtId="0" fontId="14" fillId="0" borderId="3" xfId="0" applyFont="1" applyBorder="1"/>
    <xf numFmtId="171" fontId="37" fillId="0" borderId="0" xfId="34" applyNumberFormat="1" applyFont="1" applyFill="1" applyBorder="1" applyAlignment="1">
      <alignment horizontal="center" vertical="center" wrapText="1"/>
    </xf>
    <xf numFmtId="171" fontId="37" fillId="0" borderId="0" xfId="34" applyNumberFormat="1" applyFont="1" applyFill="1" applyBorder="1" applyAlignment="1">
      <alignment horizontal="center"/>
    </xf>
    <xf numFmtId="0" fontId="37" fillId="0" borderId="0" xfId="0" applyFont="1" applyAlignment="1">
      <alignment horizontal="center"/>
    </xf>
    <xf numFmtId="0" fontId="37" fillId="0" borderId="0" xfId="0" applyFont="1" applyAlignment="1">
      <alignment vertical="top" wrapText="1"/>
    </xf>
    <xf numFmtId="171" fontId="63" fillId="36" borderId="15" xfId="34" applyNumberFormat="1" applyFont="1" applyFill="1" applyBorder="1" applyAlignment="1">
      <alignment horizontal="right" wrapText="1"/>
    </xf>
    <xf numFmtId="171" fontId="63" fillId="0" borderId="0" xfId="34" applyNumberFormat="1" applyFont="1"/>
    <xf numFmtId="171" fontId="14" fillId="36" borderId="0" xfId="34" applyNumberFormat="1" applyFont="1" applyFill="1" applyAlignment="1">
      <alignment horizontal="center" vertical="top" wrapText="1"/>
    </xf>
    <xf numFmtId="171" fontId="64" fillId="0" borderId="0" xfId="34" applyNumberFormat="1" applyFont="1"/>
    <xf numFmtId="171" fontId="14" fillId="0" borderId="0" xfId="0" applyNumberFormat="1" applyFont="1"/>
    <xf numFmtId="169" fontId="14" fillId="0" borderId="0" xfId="34" applyFont="1" applyFill="1" applyBorder="1"/>
    <xf numFmtId="2" fontId="0" fillId="0" borderId="3" xfId="0" applyNumberFormat="1" applyBorder="1"/>
    <xf numFmtId="0" fontId="42" fillId="33" borderId="0" xfId="290" applyFont="1" applyFill="1" applyAlignment="1">
      <alignment vertical="center"/>
    </xf>
    <xf numFmtId="0" fontId="42" fillId="33" borderId="16" xfId="290" applyFont="1" applyFill="1" applyBorder="1" applyAlignment="1">
      <alignment vertical="center"/>
    </xf>
    <xf numFmtId="0" fontId="42" fillId="33" borderId="14" xfId="290" applyFont="1" applyFill="1" applyBorder="1" applyAlignment="1">
      <alignment vertical="center"/>
    </xf>
    <xf numFmtId="0" fontId="42" fillId="33" borderId="17" xfId="290" applyFont="1" applyFill="1" applyBorder="1" applyAlignment="1">
      <alignment vertical="center"/>
    </xf>
    <xf numFmtId="0" fontId="42" fillId="33" borderId="18" xfId="290" applyFont="1" applyFill="1" applyBorder="1" applyAlignment="1">
      <alignment vertical="center"/>
    </xf>
    <xf numFmtId="0" fontId="42" fillId="33" borderId="19" xfId="290" applyFont="1" applyFill="1" applyBorder="1" applyAlignment="1">
      <alignment vertical="center"/>
    </xf>
    <xf numFmtId="176" fontId="43" fillId="33" borderId="0" xfId="290" applyNumberFormat="1" applyFont="1" applyFill="1" applyAlignment="1">
      <alignment vertical="center"/>
    </xf>
    <xf numFmtId="0" fontId="58" fillId="33" borderId="0" xfId="290" applyFont="1" applyFill="1" applyAlignment="1">
      <alignment vertical="center"/>
    </xf>
    <xf numFmtId="0" fontId="59" fillId="33" borderId="0" xfId="290" applyFont="1" applyFill="1" applyAlignment="1">
      <alignment vertical="center"/>
    </xf>
    <xf numFmtId="0" fontId="60" fillId="33" borderId="0" xfId="291" applyFont="1" applyFill="1" applyAlignment="1">
      <alignment horizontal="right" vertical="center"/>
    </xf>
    <xf numFmtId="0" fontId="61" fillId="33" borderId="0" xfId="292" applyFont="1" applyFill="1" applyAlignment="1">
      <alignment horizontal="right" vertical="center"/>
    </xf>
    <xf numFmtId="176" fontId="43" fillId="33" borderId="0" xfId="290" applyNumberFormat="1" applyFont="1" applyFill="1" applyAlignment="1">
      <alignment horizontal="left" vertical="center"/>
    </xf>
    <xf numFmtId="0" fontId="44" fillId="38" borderId="0" xfId="290" applyFont="1" applyFill="1" applyAlignment="1">
      <alignment vertical="center"/>
    </xf>
    <xf numFmtId="0" fontId="45" fillId="33" borderId="0" xfId="290" applyFont="1" applyFill="1" applyAlignment="1">
      <alignment vertical="center"/>
    </xf>
    <xf numFmtId="0" fontId="47" fillId="33" borderId="0" xfId="291" applyFont="1" applyFill="1" applyAlignment="1">
      <alignment horizontal="left"/>
    </xf>
    <xf numFmtId="0" fontId="47" fillId="33" borderId="0" xfId="290" applyFont="1" applyFill="1" applyAlignment="1">
      <alignment horizontal="left"/>
    </xf>
    <xf numFmtId="0" fontId="47" fillId="33" borderId="0" xfId="290" applyFont="1" applyFill="1" applyAlignment="1">
      <alignment vertical="center"/>
    </xf>
    <xf numFmtId="0" fontId="51" fillId="33" borderId="0" xfId="290" applyFont="1" applyFill="1" applyAlignment="1">
      <alignment vertical="center"/>
    </xf>
    <xf numFmtId="0" fontId="47" fillId="37" borderId="0" xfId="290" applyFont="1" applyFill="1" applyAlignment="1">
      <alignment vertical="center"/>
    </xf>
    <xf numFmtId="0" fontId="47" fillId="37" borderId="0" xfId="290" applyFont="1" applyFill="1" applyAlignment="1">
      <alignment horizontal="left"/>
    </xf>
    <xf numFmtId="0" fontId="51" fillId="37" borderId="0" xfId="290" applyFont="1" applyFill="1" applyAlignment="1">
      <alignment vertical="center"/>
    </xf>
    <xf numFmtId="0" fontId="45" fillId="33" borderId="0" xfId="290" applyFont="1" applyFill="1" applyAlignment="1">
      <alignment horizontal="left"/>
    </xf>
    <xf numFmtId="0" fontId="46" fillId="33" borderId="0" xfId="290" applyFont="1" applyFill="1" applyAlignment="1">
      <alignment horizontal="justify" vertical="center" wrapText="1"/>
    </xf>
    <xf numFmtId="0" fontId="53" fillId="33" borderId="0" xfId="290" applyFont="1" applyFill="1"/>
    <xf numFmtId="16" fontId="53" fillId="33" borderId="0" xfId="290" applyNumberFormat="1" applyFont="1" applyFill="1" applyAlignment="1">
      <alignment horizontal="center"/>
    </xf>
    <xf numFmtId="0" fontId="53" fillId="33" borderId="0" xfId="290" applyFont="1" applyFill="1" applyAlignment="1">
      <alignment horizontal="center"/>
    </xf>
    <xf numFmtId="16" fontId="57" fillId="33" borderId="0" xfId="290" applyNumberFormat="1" applyFont="1" applyFill="1" applyAlignment="1">
      <alignment horizontal="center"/>
    </xf>
    <xf numFmtId="0" fontId="48" fillId="37" borderId="0" xfId="290" applyFont="1" applyFill="1" applyAlignment="1">
      <alignment horizontal="left"/>
    </xf>
    <xf numFmtId="177" fontId="47" fillId="33" borderId="0" xfId="293" applyNumberFormat="1" applyFont="1" applyFill="1" applyAlignment="1">
      <alignment horizontal="center"/>
    </xf>
    <xf numFmtId="0" fontId="47" fillId="33" borderId="0" xfId="290" applyFont="1" applyFill="1" applyAlignment="1">
      <alignment horizontal="center"/>
    </xf>
    <xf numFmtId="0" fontId="51" fillId="33" borderId="0" xfId="290" applyFont="1" applyFill="1" applyAlignment="1">
      <alignment horizontal="left"/>
    </xf>
    <xf numFmtId="178" fontId="51" fillId="33" borderId="0" xfId="293" applyNumberFormat="1" applyFont="1" applyFill="1" applyAlignment="1">
      <alignment horizontal="center"/>
    </xf>
    <xf numFmtId="10" fontId="51" fillId="33" borderId="0" xfId="294" applyNumberFormat="1" applyFont="1" applyFill="1" applyAlignment="1">
      <alignment horizontal="right"/>
    </xf>
    <xf numFmtId="170" fontId="51" fillId="33" borderId="0" xfId="45" applyNumberFormat="1" applyFont="1" applyFill="1" applyAlignment="1">
      <alignment horizontal="right" vertical="center"/>
    </xf>
    <xf numFmtId="0" fontId="47" fillId="33" borderId="0" xfId="291" applyFont="1" applyFill="1" applyAlignment="1">
      <alignment horizontal="justify" wrapText="1"/>
    </xf>
    <xf numFmtId="0" fontId="54" fillId="33" borderId="0" xfId="291" applyFont="1" applyFill="1" applyAlignment="1">
      <alignment horizontal="left" vertical="center"/>
    </xf>
    <xf numFmtId="0" fontId="52" fillId="33" borderId="0" xfId="291" applyFont="1" applyFill="1" applyAlignment="1">
      <alignment vertical="center"/>
    </xf>
    <xf numFmtId="165" fontId="52" fillId="33" borderId="0" xfId="291" applyNumberFormat="1" applyFont="1" applyFill="1" applyAlignment="1">
      <alignment vertical="center"/>
    </xf>
    <xf numFmtId="0" fontId="49" fillId="33" borderId="19" xfId="290" applyFont="1" applyFill="1" applyBorder="1" applyAlignment="1">
      <alignment vertical="center"/>
    </xf>
    <xf numFmtId="0" fontId="52" fillId="33" borderId="0" xfId="70" applyFont="1" applyFill="1" applyAlignment="1">
      <alignment horizontal="left" vertical="center"/>
    </xf>
    <xf numFmtId="0" fontId="52" fillId="33" borderId="0" xfId="291" applyFont="1" applyFill="1" applyAlignment="1">
      <alignment horizontal="left" vertical="center" wrapText="1"/>
    </xf>
    <xf numFmtId="165" fontId="52" fillId="33" borderId="0" xfId="291" applyNumberFormat="1" applyFont="1" applyFill="1" applyAlignment="1">
      <alignment horizontal="left" vertical="center" wrapText="1"/>
    </xf>
    <xf numFmtId="0" fontId="50" fillId="33" borderId="19" xfId="290" applyFont="1" applyFill="1" applyBorder="1" applyAlignment="1">
      <alignment vertical="center" wrapText="1"/>
    </xf>
    <xf numFmtId="0" fontId="50" fillId="33" borderId="19" xfId="290" applyFont="1" applyFill="1" applyBorder="1" applyAlignment="1">
      <alignment horizontal="left" vertical="center" wrapText="1"/>
    </xf>
    <xf numFmtId="0" fontId="52" fillId="33" borderId="0" xfId="70" applyFont="1" applyFill="1" applyAlignment="1">
      <alignment horizontal="left" vertical="top" wrapText="1"/>
    </xf>
    <xf numFmtId="0" fontId="42" fillId="0" borderId="0" xfId="290" applyFont="1" applyAlignment="1">
      <alignment vertical="center"/>
    </xf>
    <xf numFmtId="0" fontId="58" fillId="33" borderId="0" xfId="290" applyFont="1" applyFill="1" applyAlignment="1">
      <alignment horizontal="right" vertical="center"/>
    </xf>
    <xf numFmtId="14" fontId="71" fillId="33" borderId="0" xfId="292" applyNumberFormat="1" applyFont="1" applyFill="1" applyAlignment="1">
      <alignment horizontal="right" vertical="center"/>
    </xf>
    <xf numFmtId="0" fontId="52" fillId="33" borderId="0" xfId="70" applyFont="1" applyFill="1" applyAlignment="1">
      <alignment horizontal="left" vertical="center" wrapText="1"/>
    </xf>
    <xf numFmtId="0" fontId="52" fillId="33" borderId="0" xfId="70" applyFont="1" applyFill="1" applyAlignment="1">
      <alignment horizontal="justify" vertical="center" wrapText="1"/>
    </xf>
    <xf numFmtId="0" fontId="52" fillId="33" borderId="0" xfId="70" applyFont="1" applyFill="1" applyAlignment="1">
      <alignment vertical="center" wrapText="1"/>
    </xf>
    <xf numFmtId="170" fontId="51" fillId="33" borderId="0" xfId="45" applyNumberFormat="1" applyFont="1" applyFill="1" applyAlignment="1">
      <alignment horizontal="right" vertical="center"/>
    </xf>
    <xf numFmtId="170" fontId="51" fillId="33" borderId="0" xfId="45" applyNumberFormat="1" applyFont="1" applyFill="1" applyAlignment="1">
      <alignment horizontal="right" vertical="center" wrapText="1"/>
    </xf>
    <xf numFmtId="0" fontId="55" fillId="38" borderId="0" xfId="290" applyFont="1" applyFill="1" applyAlignment="1">
      <alignment horizontal="left" vertical="center" wrapText="1"/>
    </xf>
    <xf numFmtId="167" fontId="51" fillId="33" borderId="0" xfId="34" applyNumberFormat="1" applyFont="1" applyFill="1" applyAlignment="1">
      <alignment horizontal="right" vertical="center" wrapText="1"/>
    </xf>
    <xf numFmtId="170" fontId="51" fillId="33" borderId="0" xfId="45" applyNumberFormat="1" applyFont="1" applyFill="1" applyAlignment="1">
      <alignment horizontal="right"/>
    </xf>
    <xf numFmtId="10" fontId="51" fillId="33" borderId="0" xfId="45" applyNumberFormat="1" applyFont="1" applyFill="1" applyAlignment="1">
      <alignment horizontal="right" vertical="center" wrapText="1"/>
    </xf>
    <xf numFmtId="176" fontId="43" fillId="33" borderId="0" xfId="290" applyNumberFormat="1" applyFont="1" applyFill="1" applyAlignment="1">
      <alignment horizontal="left" vertical="center"/>
    </xf>
    <xf numFmtId="0" fontId="55" fillId="38" borderId="0" xfId="292" applyFont="1" applyFill="1" applyAlignment="1">
      <alignment horizontal="left" vertical="center" wrapText="1"/>
    </xf>
    <xf numFmtId="17" fontId="55" fillId="38" borderId="0" xfId="290" applyNumberFormat="1" applyFont="1" applyFill="1" applyAlignment="1">
      <alignment horizontal="center" vertical="center" wrapText="1"/>
    </xf>
    <xf numFmtId="0" fontId="21" fillId="35" borderId="0" xfId="0" applyFont="1" applyFill="1" applyAlignment="1">
      <alignment horizontal="center"/>
    </xf>
    <xf numFmtId="0" fontId="37" fillId="35" borderId="2" xfId="0" applyFont="1" applyFill="1" applyBorder="1" applyAlignment="1">
      <alignment horizontal="center" vertical="center" wrapText="1"/>
    </xf>
    <xf numFmtId="0" fontId="37" fillId="35" borderId="0" xfId="0" applyFont="1" applyFill="1" applyAlignment="1">
      <alignment horizontal="center" vertical="center" wrapText="1"/>
    </xf>
    <xf numFmtId="0" fontId="37" fillId="35" borderId="3" xfId="0" applyFont="1" applyFill="1" applyBorder="1" applyAlignment="1">
      <alignment horizontal="center" vertical="center" wrapText="1"/>
    </xf>
    <xf numFmtId="0" fontId="21" fillId="35" borderId="0" xfId="0" applyFont="1" applyFill="1" applyAlignment="1">
      <alignment horizontal="center" vertical="center" wrapText="1"/>
    </xf>
    <xf numFmtId="0" fontId="39" fillId="0" borderId="0" xfId="60" applyFont="1" applyAlignment="1">
      <alignment horizontal="center"/>
    </xf>
    <xf numFmtId="0" fontId="41" fillId="0" borderId="0" xfId="61" applyFont="1" applyAlignment="1">
      <alignment horizontal="center"/>
    </xf>
  </cellXfs>
  <cellStyles count="300">
    <cellStyle name="20% - Énfasis1" xfId="1" builtinId="30" customBuiltin="1"/>
    <cellStyle name="20% - Énfasis1 2" xfId="86" xr:uid="{00000000-0005-0000-0000-000001000000}"/>
    <cellStyle name="20% - Énfasis2" xfId="2" builtinId="34" customBuiltin="1"/>
    <cellStyle name="20% - Énfasis2 2" xfId="89" xr:uid="{00000000-0005-0000-0000-000003000000}"/>
    <cellStyle name="20% - Énfasis3" xfId="3" builtinId="38" customBuiltin="1"/>
    <cellStyle name="20% - Énfasis3 2" xfId="92" xr:uid="{00000000-0005-0000-0000-000005000000}"/>
    <cellStyle name="20% - Énfasis4" xfId="4" builtinId="42" customBuiltin="1"/>
    <cellStyle name="20% - Énfasis4 2" xfId="95" xr:uid="{00000000-0005-0000-0000-000007000000}"/>
    <cellStyle name="20% - Énfasis5" xfId="5" builtinId="46" customBuiltin="1"/>
    <cellStyle name="20% - Énfasis5 2" xfId="98" xr:uid="{00000000-0005-0000-0000-000009000000}"/>
    <cellStyle name="20% - Énfasis6" xfId="6" builtinId="50" customBuiltin="1"/>
    <cellStyle name="20% - Énfasis6 2" xfId="101" xr:uid="{00000000-0005-0000-0000-00000B000000}"/>
    <cellStyle name="40% - Énfasis1" xfId="7" builtinId="31" customBuiltin="1"/>
    <cellStyle name="40% - Énfasis1 2" xfId="87" xr:uid="{00000000-0005-0000-0000-00000D000000}"/>
    <cellStyle name="40% - Énfasis2" xfId="8" builtinId="35" customBuiltin="1"/>
    <cellStyle name="40% - Énfasis2 2" xfId="90" xr:uid="{00000000-0005-0000-0000-00000F000000}"/>
    <cellStyle name="40% - Énfasis3" xfId="9" builtinId="39" customBuiltin="1"/>
    <cellStyle name="40% - Énfasis3 2" xfId="93" xr:uid="{00000000-0005-0000-0000-000011000000}"/>
    <cellStyle name="40% - Énfasis4" xfId="10" builtinId="43" customBuiltin="1"/>
    <cellStyle name="40% - Énfasis4 2" xfId="96" xr:uid="{00000000-0005-0000-0000-000013000000}"/>
    <cellStyle name="40% - Énfasis5" xfId="11" builtinId="47" customBuiltin="1"/>
    <cellStyle name="40% - Énfasis5 2" xfId="99" xr:uid="{00000000-0005-0000-0000-000015000000}"/>
    <cellStyle name="40% - Énfasis6" xfId="12" builtinId="51" customBuiltin="1"/>
    <cellStyle name="40% - Énfasis6 2" xfId="102" xr:uid="{00000000-0005-0000-0000-000017000000}"/>
    <cellStyle name="60% - Énfasis1" xfId="13" builtinId="32" customBuiltin="1"/>
    <cellStyle name="60% - Énfasis1 2" xfId="88" xr:uid="{00000000-0005-0000-0000-000019000000}"/>
    <cellStyle name="60% - Énfasis2" xfId="14" builtinId="36" customBuiltin="1"/>
    <cellStyle name="60% - Énfasis2 2" xfId="91" xr:uid="{00000000-0005-0000-0000-00001B000000}"/>
    <cellStyle name="60% - Énfasis3" xfId="15" builtinId="40" customBuiltin="1"/>
    <cellStyle name="60% - Énfasis3 2" xfId="94" xr:uid="{00000000-0005-0000-0000-00001D000000}"/>
    <cellStyle name="60% - Énfasis4" xfId="16" builtinId="44" customBuiltin="1"/>
    <cellStyle name="60% - Énfasis4 2" xfId="97" xr:uid="{00000000-0005-0000-0000-00001F000000}"/>
    <cellStyle name="60% - Énfasis5" xfId="17" builtinId="48" customBuiltin="1"/>
    <cellStyle name="60% - Énfasis5 2" xfId="100" xr:uid="{00000000-0005-0000-0000-000021000000}"/>
    <cellStyle name="60% - Énfasis6" xfId="18" builtinId="52" customBuiltin="1"/>
    <cellStyle name="60% - Énfasis6 2" xfId="103" xr:uid="{00000000-0005-0000-0000-000023000000}"/>
    <cellStyle name="Bueno" xfId="19" builtinId="26" customBuiltin="1"/>
    <cellStyle name="Cálculo" xfId="20" builtinId="22" customBuiltin="1"/>
    <cellStyle name="Celda de comprobación" xfId="21" builtinId="23" customBuiltin="1"/>
    <cellStyle name="Celda vinculada" xfId="22" builtinId="24" customBuiltin="1"/>
    <cellStyle name="Encabezado 1" xfId="5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2" xfId="31" xr:uid="{00000000-0005-0000-0000-000032000000}"/>
    <cellStyle name="Hipervínculo 3" xfId="78" xr:uid="{00000000-0005-0000-0000-000033000000}"/>
    <cellStyle name="Hipervínculo 4" xfId="122" xr:uid="{00000000-0005-0000-0000-000034000000}"/>
    <cellStyle name="Hipervínculo visitado 2" xfId="32" xr:uid="{00000000-0005-0000-0000-000035000000}"/>
    <cellStyle name="Incorrecto" xfId="33" builtinId="27" customBuiltin="1"/>
    <cellStyle name="Millares" xfId="34" builtinId="3"/>
    <cellStyle name="Millares [0] 2" xfId="61" xr:uid="{00000000-0005-0000-0000-000038000000}"/>
    <cellStyle name="Millares [0] 3" xfId="76" xr:uid="{00000000-0005-0000-0000-000039000000}"/>
    <cellStyle name="Millares 10" xfId="119" xr:uid="{00000000-0005-0000-0000-00003A000000}"/>
    <cellStyle name="Millares 10 2" xfId="262" xr:uid="{00000000-0005-0000-0000-000000000000}"/>
    <cellStyle name="Millares 10 5" xfId="286" xr:uid="{A4EA10C6-24AB-44DD-9C83-889F470BC07D}"/>
    <cellStyle name="Millares 11" xfId="121" xr:uid="{00000000-0005-0000-0000-00003B000000}"/>
    <cellStyle name="Millares 12" xfId="124" xr:uid="{00000000-0005-0000-0000-00003C000000}"/>
    <cellStyle name="Millares 13" xfId="123" xr:uid="{00000000-0005-0000-0000-00003D000000}"/>
    <cellStyle name="Millares 14" xfId="296" xr:uid="{71475174-5905-4BF0-A3FF-A04D771181BE}"/>
    <cellStyle name="Millares 15" xfId="297" xr:uid="{5D51B3D9-ACC3-4D80-8D69-021CF76D327D}"/>
    <cellStyle name="Millares 16" xfId="298" xr:uid="{801B9D0E-935C-418A-9B19-49C9BD4060DF}"/>
    <cellStyle name="Millares 17" xfId="299" xr:uid="{58DB4213-B42B-4B5C-8E26-7E1B1047E8FE}"/>
    <cellStyle name="Millares 2" xfId="35" xr:uid="{00000000-0005-0000-0000-00003E000000}"/>
    <cellStyle name="Millares 2 10" xfId="140" xr:uid="{00000000-0005-0000-0000-000001000000}"/>
    <cellStyle name="Millares 2 2" xfId="62" xr:uid="{00000000-0005-0000-0000-00003F000000}"/>
    <cellStyle name="Millares 2 2 2" xfId="187" xr:uid="{00000000-0005-0000-0000-000003000000}"/>
    <cellStyle name="Millares 2 2 2 2" xfId="243" xr:uid="{00000000-0005-0000-0000-000004000000}"/>
    <cellStyle name="Millares 2 2 3" xfId="158" xr:uid="{00000000-0005-0000-0000-000005000000}"/>
    <cellStyle name="Millares 2 2 3 2" xfId="214" xr:uid="{00000000-0005-0000-0000-000006000000}"/>
    <cellStyle name="Millares 2 2 4" xfId="201" xr:uid="{00000000-0005-0000-0000-000007000000}"/>
    <cellStyle name="Millares 2 2 5" xfId="145" xr:uid="{00000000-0005-0000-0000-000002000000}"/>
    <cellStyle name="Millares 2 3" xfId="117" xr:uid="{00000000-0005-0000-0000-000040000000}"/>
    <cellStyle name="Millares 2 3 2" xfId="229" xr:uid="{00000000-0005-0000-0000-000009000000}"/>
    <cellStyle name="Millares 2 3 3" xfId="173" xr:uid="{00000000-0005-0000-0000-000008000000}"/>
    <cellStyle name="Millares 2 4" xfId="177" xr:uid="{00000000-0005-0000-0000-00000A000000}"/>
    <cellStyle name="Millares 2 4 2" xfId="233" xr:uid="{00000000-0005-0000-0000-00000B000000}"/>
    <cellStyle name="Millares 2 5" xfId="151" xr:uid="{00000000-0005-0000-0000-00000C000000}"/>
    <cellStyle name="Millares 2 5 2" xfId="207" xr:uid="{00000000-0005-0000-0000-00000D000000}"/>
    <cellStyle name="Millares 2 6" xfId="196" xr:uid="{00000000-0005-0000-0000-00000E000000}"/>
    <cellStyle name="Millares 2 7" xfId="248" xr:uid="{00000000-0005-0000-0000-00000F000000}"/>
    <cellStyle name="Millares 2 8" xfId="263" xr:uid="{00000000-0005-0000-0000-000010000000}"/>
    <cellStyle name="Millares 2 9" xfId="272" xr:uid="{00000000-0005-0000-0000-000000000000}"/>
    <cellStyle name="Millares 3" xfId="36" xr:uid="{00000000-0005-0000-0000-000041000000}"/>
    <cellStyle name="Millares 3 10" xfId="142" xr:uid="{00000000-0005-0000-0000-000011000000}"/>
    <cellStyle name="Millares 3 2" xfId="79" xr:uid="{00000000-0005-0000-0000-000042000000}"/>
    <cellStyle name="Millares 3 2 2" xfId="216" xr:uid="{00000000-0005-0000-0000-000013000000}"/>
    <cellStyle name="Millares 3 2 3" xfId="160" xr:uid="{00000000-0005-0000-0000-000012000000}"/>
    <cellStyle name="Millares 3 2 4" xfId="287" xr:uid="{691C8DA3-6607-4071-865B-E531B76131A7}"/>
    <cellStyle name="Millares 3 3" xfId="175" xr:uid="{00000000-0005-0000-0000-000014000000}"/>
    <cellStyle name="Millares 3 3 2" xfId="231" xr:uid="{00000000-0005-0000-0000-000015000000}"/>
    <cellStyle name="Millares 3 4" xfId="180" xr:uid="{00000000-0005-0000-0000-000016000000}"/>
    <cellStyle name="Millares 3 4 2" xfId="236" xr:uid="{00000000-0005-0000-0000-000017000000}"/>
    <cellStyle name="Millares 3 5" xfId="153" xr:uid="{00000000-0005-0000-0000-000018000000}"/>
    <cellStyle name="Millares 3 5 2" xfId="209" xr:uid="{00000000-0005-0000-0000-000019000000}"/>
    <cellStyle name="Millares 3 6" xfId="198" xr:uid="{00000000-0005-0000-0000-00001A000000}"/>
    <cellStyle name="Millares 3 7" xfId="249" xr:uid="{00000000-0005-0000-0000-00001B000000}"/>
    <cellStyle name="Millares 3 8" xfId="264" xr:uid="{00000000-0005-0000-0000-00001C000000}"/>
    <cellStyle name="Millares 3 9" xfId="274" xr:uid="{00000000-0005-0000-0000-000001000000}"/>
    <cellStyle name="Millares 4" xfId="57" xr:uid="{00000000-0005-0000-0000-000043000000}"/>
    <cellStyle name="Millares 4 2" xfId="182" xr:uid="{00000000-0005-0000-0000-00001E000000}"/>
    <cellStyle name="Millares 4 2 2" xfId="238" xr:uid="{00000000-0005-0000-0000-00001F000000}"/>
    <cellStyle name="Millares 4 3" xfId="162" xr:uid="{00000000-0005-0000-0000-000020000000}"/>
    <cellStyle name="Millares 4 3 2" xfId="218" xr:uid="{00000000-0005-0000-0000-000021000000}"/>
    <cellStyle name="Millares 4 4" xfId="203" xr:uid="{00000000-0005-0000-0000-000022000000}"/>
    <cellStyle name="Millares 4 5" xfId="278" xr:uid="{00000000-0005-0000-0000-000002000000}"/>
    <cellStyle name="Millares 4 6" xfId="147" xr:uid="{00000000-0005-0000-0000-00001D000000}"/>
    <cellStyle name="Millares 5" xfId="64" xr:uid="{00000000-0005-0000-0000-000044000000}"/>
    <cellStyle name="Millares 5 2" xfId="68" xr:uid="{00000000-0005-0000-0000-000045000000}"/>
    <cellStyle name="Millares 5 2 2" xfId="245" xr:uid="{00000000-0005-0000-0000-000025000000}"/>
    <cellStyle name="Millares 5 2 3" xfId="189" xr:uid="{00000000-0005-0000-0000-000024000000}"/>
    <cellStyle name="Millares 5 3" xfId="130" xr:uid="{00000000-0005-0000-0000-000046000000}"/>
    <cellStyle name="Millares 5 3 2" xfId="220" xr:uid="{00000000-0005-0000-0000-000026000000}"/>
    <cellStyle name="Millares 5 4" xfId="164" xr:uid="{00000000-0005-0000-0000-000023000000}"/>
    <cellStyle name="Millares 5 5" xfId="293" xr:uid="{6E42771A-207A-489E-AFA2-2668A68A49D9}"/>
    <cellStyle name="Millares 6" xfId="72" xr:uid="{00000000-0005-0000-0000-000047000000}"/>
    <cellStyle name="Millares 6 2" xfId="222" xr:uid="{00000000-0005-0000-0000-000028000000}"/>
    <cellStyle name="Millares 6 3" xfId="166" xr:uid="{00000000-0005-0000-0000-000027000000}"/>
    <cellStyle name="Millares 7" xfId="75" xr:uid="{00000000-0005-0000-0000-000048000000}"/>
    <cellStyle name="Millares 7 2" xfId="224" xr:uid="{00000000-0005-0000-0000-00002A000000}"/>
    <cellStyle name="Millares 7 3" xfId="168" xr:uid="{00000000-0005-0000-0000-000029000000}"/>
    <cellStyle name="Millares 8" xfId="105" xr:uid="{00000000-0005-0000-0000-000049000000}"/>
    <cellStyle name="Millares 8 2" xfId="227" xr:uid="{00000000-0005-0000-0000-00002C000000}"/>
    <cellStyle name="Millares 8 3" xfId="171" xr:uid="{00000000-0005-0000-0000-00002B000000}"/>
    <cellStyle name="Millares 9" xfId="111" xr:uid="{00000000-0005-0000-0000-00004A000000}"/>
    <cellStyle name="Millares 9 2" xfId="247" xr:uid="{00000000-0005-0000-0000-00002D000000}"/>
    <cellStyle name="Moneda 10" xfId="250" xr:uid="{00000000-0005-0000-0000-00002E000000}"/>
    <cellStyle name="Moneda 11" xfId="265" xr:uid="{00000000-0005-0000-0000-00002F000000}"/>
    <cellStyle name="Moneda 12" xfId="295" xr:uid="{C96CCC7D-F191-4DC4-B029-F233CCF47B93}"/>
    <cellStyle name="Moneda 2" xfId="66" xr:uid="{00000000-0005-0000-0000-00004C000000}"/>
    <cellStyle name="Moneda 2 2" xfId="109" xr:uid="{00000000-0005-0000-0000-00004D000000}"/>
    <cellStyle name="Moneda 2 2 10" xfId="276" xr:uid="{00000000-0005-0000-0000-000004000000}"/>
    <cellStyle name="Moneda 2 2 11" xfId="135" xr:uid="{00000000-0005-0000-0000-000031000000}"/>
    <cellStyle name="Moneda 2 2 2" xfId="136" xr:uid="{00000000-0005-0000-0000-000032000000}"/>
    <cellStyle name="Moneda 2 2 2 2" xfId="185" xr:uid="{00000000-0005-0000-0000-000033000000}"/>
    <cellStyle name="Moneda 2 2 2 2 2" xfId="241" xr:uid="{00000000-0005-0000-0000-000034000000}"/>
    <cellStyle name="Moneda 2 2 2 3" xfId="155" xr:uid="{00000000-0005-0000-0000-000035000000}"/>
    <cellStyle name="Moneda 2 2 2 3 2" xfId="211" xr:uid="{00000000-0005-0000-0000-000036000000}"/>
    <cellStyle name="Moneda 2 2 2 4" xfId="192" xr:uid="{00000000-0005-0000-0000-000037000000}"/>
    <cellStyle name="Moneda 2 2 3" xfId="137" xr:uid="{00000000-0005-0000-0000-000038000000}"/>
    <cellStyle name="Moneda 2 2 3 2" xfId="154" xr:uid="{00000000-0005-0000-0000-000039000000}"/>
    <cellStyle name="Moneda 2 2 3 2 2" xfId="210" xr:uid="{00000000-0005-0000-0000-00003A000000}"/>
    <cellStyle name="Moneda 2 2 3 3" xfId="193" xr:uid="{00000000-0005-0000-0000-00003B000000}"/>
    <cellStyle name="Moneda 2 2 4" xfId="138" xr:uid="{00000000-0005-0000-0000-00003C000000}"/>
    <cellStyle name="Moneda 2 2 4 2" xfId="156" xr:uid="{00000000-0005-0000-0000-00003D000000}"/>
    <cellStyle name="Moneda 2 2 4 2 2" xfId="212" xr:uid="{00000000-0005-0000-0000-00003E000000}"/>
    <cellStyle name="Moneda 2 2 4 3" xfId="194" xr:uid="{00000000-0005-0000-0000-00003F000000}"/>
    <cellStyle name="Moneda 2 2 5" xfId="143" xr:uid="{00000000-0005-0000-0000-000040000000}"/>
    <cellStyle name="Moneda 2 2 5 2" xfId="184" xr:uid="{00000000-0005-0000-0000-000041000000}"/>
    <cellStyle name="Moneda 2 2 5 2 2" xfId="240" xr:uid="{00000000-0005-0000-0000-000042000000}"/>
    <cellStyle name="Moneda 2 2 5 3" xfId="199" xr:uid="{00000000-0005-0000-0000-000043000000}"/>
    <cellStyle name="Moneda 2 2 6" xfId="149" xr:uid="{00000000-0005-0000-0000-000044000000}"/>
    <cellStyle name="Moneda 2 2 6 2" xfId="205" xr:uid="{00000000-0005-0000-0000-000045000000}"/>
    <cellStyle name="Moneda 2 2 7" xfId="191" xr:uid="{00000000-0005-0000-0000-000046000000}"/>
    <cellStyle name="Moneda 2 2 8" xfId="252" xr:uid="{00000000-0005-0000-0000-000047000000}"/>
    <cellStyle name="Moneda 2 2 9" xfId="267" xr:uid="{00000000-0005-0000-0000-000048000000}"/>
    <cellStyle name="Moneda 2 3" xfId="139" xr:uid="{00000000-0005-0000-0000-000049000000}"/>
    <cellStyle name="Moneda 2 3 2" xfId="157" xr:uid="{00000000-0005-0000-0000-00004A000000}"/>
    <cellStyle name="Moneda 2 3 2 2" xfId="213" xr:uid="{00000000-0005-0000-0000-00004B000000}"/>
    <cellStyle name="Moneda 2 3 3" xfId="186" xr:uid="{00000000-0005-0000-0000-00004C000000}"/>
    <cellStyle name="Moneda 2 3 3 2" xfId="242" xr:uid="{00000000-0005-0000-0000-00004D000000}"/>
    <cellStyle name="Moneda 2 3 4" xfId="150" xr:uid="{00000000-0005-0000-0000-00004E000000}"/>
    <cellStyle name="Moneda 2 3 4 2" xfId="206" xr:uid="{00000000-0005-0000-0000-00004F000000}"/>
    <cellStyle name="Moneda 2 3 5" xfId="195" xr:uid="{00000000-0005-0000-0000-000050000000}"/>
    <cellStyle name="Moneda 2 3 6" xfId="277" xr:uid="{00000000-0005-0000-0000-000005000000}"/>
    <cellStyle name="Moneda 2 4" xfId="144" xr:uid="{00000000-0005-0000-0000-000051000000}"/>
    <cellStyle name="Moneda 2 4 2" xfId="148" xr:uid="{00000000-0005-0000-0000-000052000000}"/>
    <cellStyle name="Moneda 2 4 2 2" xfId="204" xr:uid="{00000000-0005-0000-0000-000053000000}"/>
    <cellStyle name="Moneda 2 4 3" xfId="200" xr:uid="{00000000-0005-0000-0000-000054000000}"/>
    <cellStyle name="Moneda 2 4 4" xfId="273" xr:uid="{00000000-0005-0000-0000-000003000000}"/>
    <cellStyle name="Moneda 2 5" xfId="179" xr:uid="{00000000-0005-0000-0000-000055000000}"/>
    <cellStyle name="Moneda 2 5 2" xfId="235" xr:uid="{00000000-0005-0000-0000-000056000000}"/>
    <cellStyle name="Moneda 2 6" xfId="134" xr:uid="{00000000-0005-0000-0000-000057000000}"/>
    <cellStyle name="Moneda 2 6 2" xfId="190" xr:uid="{00000000-0005-0000-0000-000058000000}"/>
    <cellStyle name="Moneda 2 7" xfId="251" xr:uid="{00000000-0005-0000-0000-000059000000}"/>
    <cellStyle name="Moneda 2 8" xfId="266" xr:uid="{00000000-0005-0000-0000-00005A000000}"/>
    <cellStyle name="Moneda 2 9" xfId="133" xr:uid="{00000000-0005-0000-0000-000030000000}"/>
    <cellStyle name="Moneda 3" xfId="108" xr:uid="{00000000-0005-0000-0000-00004E000000}"/>
    <cellStyle name="Moneda 3 10" xfId="141" xr:uid="{00000000-0005-0000-0000-00005B000000}"/>
    <cellStyle name="Moneda 3 2" xfId="159" xr:uid="{00000000-0005-0000-0000-00005C000000}"/>
    <cellStyle name="Moneda 3 2 2" xfId="215" xr:uid="{00000000-0005-0000-0000-00005D000000}"/>
    <cellStyle name="Moneda 3 3" xfId="174" xr:uid="{00000000-0005-0000-0000-00005E000000}"/>
    <cellStyle name="Moneda 3 3 2" xfId="230" xr:uid="{00000000-0005-0000-0000-00005F000000}"/>
    <cellStyle name="Moneda 3 4" xfId="178" xr:uid="{00000000-0005-0000-0000-000060000000}"/>
    <cellStyle name="Moneda 3 4 2" xfId="234" xr:uid="{00000000-0005-0000-0000-000061000000}"/>
    <cellStyle name="Moneda 3 5" xfId="152" xr:uid="{00000000-0005-0000-0000-000062000000}"/>
    <cellStyle name="Moneda 3 5 2" xfId="208" xr:uid="{00000000-0005-0000-0000-000063000000}"/>
    <cellStyle name="Moneda 3 6" xfId="197" xr:uid="{00000000-0005-0000-0000-000064000000}"/>
    <cellStyle name="Moneda 3 7" xfId="253" xr:uid="{00000000-0005-0000-0000-000065000000}"/>
    <cellStyle name="Moneda 3 8" xfId="268" xr:uid="{00000000-0005-0000-0000-000066000000}"/>
    <cellStyle name="Moneda 3 9" xfId="275" xr:uid="{00000000-0005-0000-0000-000006000000}"/>
    <cellStyle name="Moneda 4" xfId="110" xr:uid="{00000000-0005-0000-0000-00004F000000}"/>
    <cellStyle name="Moneda 4 10" xfId="146" xr:uid="{00000000-0005-0000-0000-000067000000}"/>
    <cellStyle name="Moneda 4 2" xfId="170" xr:uid="{00000000-0005-0000-0000-000068000000}"/>
    <cellStyle name="Moneda 4 2 2" xfId="226" xr:uid="{00000000-0005-0000-0000-000069000000}"/>
    <cellStyle name="Moneda 4 3" xfId="176" xr:uid="{00000000-0005-0000-0000-00006A000000}"/>
    <cellStyle name="Moneda 4 3 2" xfId="232" xr:uid="{00000000-0005-0000-0000-00006B000000}"/>
    <cellStyle name="Moneda 4 4" xfId="181" xr:uid="{00000000-0005-0000-0000-00006C000000}"/>
    <cellStyle name="Moneda 4 4 2" xfId="237" xr:uid="{00000000-0005-0000-0000-00006D000000}"/>
    <cellStyle name="Moneda 4 5" xfId="161" xr:uid="{00000000-0005-0000-0000-00006E000000}"/>
    <cellStyle name="Moneda 4 5 2" xfId="217" xr:uid="{00000000-0005-0000-0000-00006F000000}"/>
    <cellStyle name="Moneda 4 6" xfId="202" xr:uid="{00000000-0005-0000-0000-000070000000}"/>
    <cellStyle name="Moneda 4 7" xfId="254" xr:uid="{00000000-0005-0000-0000-000071000000}"/>
    <cellStyle name="Moneda 4 8" xfId="269" xr:uid="{00000000-0005-0000-0000-000072000000}"/>
    <cellStyle name="Moneda 4 9" xfId="279" xr:uid="{00000000-0005-0000-0000-000007000000}"/>
    <cellStyle name="Moneda 5" xfId="120" xr:uid="{00000000-0005-0000-0000-000050000000}"/>
    <cellStyle name="Moneda 5 2" xfId="183" xr:uid="{00000000-0005-0000-0000-000074000000}"/>
    <cellStyle name="Moneda 5 2 2" xfId="239" xr:uid="{00000000-0005-0000-0000-000075000000}"/>
    <cellStyle name="Moneda 5 3" xfId="219" xr:uid="{00000000-0005-0000-0000-000076000000}"/>
    <cellStyle name="Moneda 5 4" xfId="255" xr:uid="{00000000-0005-0000-0000-000077000000}"/>
    <cellStyle name="Moneda 5 5" xfId="270" xr:uid="{00000000-0005-0000-0000-000078000000}"/>
    <cellStyle name="Moneda 5 6" xfId="281" xr:uid="{00000000-0005-0000-0000-000008000000}"/>
    <cellStyle name="Moneda 5 7" xfId="163" xr:uid="{00000000-0005-0000-0000-000073000000}"/>
    <cellStyle name="Moneda 6" xfId="104" xr:uid="{00000000-0005-0000-0000-000051000000}"/>
    <cellStyle name="Moneda 6 2" xfId="115" xr:uid="{00000000-0005-0000-0000-000052000000}"/>
    <cellStyle name="Moneda 6 2 2" xfId="244" xr:uid="{00000000-0005-0000-0000-00007B000000}"/>
    <cellStyle name="Moneda 6 2 3" xfId="188" xr:uid="{00000000-0005-0000-0000-00007A000000}"/>
    <cellStyle name="Moneda 6 3" xfId="221" xr:uid="{00000000-0005-0000-0000-00007C000000}"/>
    <cellStyle name="Moneda 6 4" xfId="283" xr:uid="{00000000-0005-0000-0000-000009000000}"/>
    <cellStyle name="Moneda 6 5" xfId="165" xr:uid="{00000000-0005-0000-0000-000079000000}"/>
    <cellStyle name="Moneda 7" xfId="126" xr:uid="{00000000-0005-0000-0000-000053000000}"/>
    <cellStyle name="Moneda 7 2" xfId="223" xr:uid="{00000000-0005-0000-0000-00007E000000}"/>
    <cellStyle name="Moneda 7 3" xfId="167" xr:uid="{00000000-0005-0000-0000-00007D000000}"/>
    <cellStyle name="Moneda 8" xfId="169" xr:uid="{00000000-0005-0000-0000-00007F000000}"/>
    <cellStyle name="Moneda 8 2" xfId="225" xr:uid="{00000000-0005-0000-0000-000080000000}"/>
    <cellStyle name="Moneda 9" xfId="172" xr:uid="{00000000-0005-0000-0000-000081000000}"/>
    <cellStyle name="Moneda 9 2" xfId="228" xr:uid="{00000000-0005-0000-0000-000082000000}"/>
    <cellStyle name="Neutral" xfId="37" builtinId="28" customBuiltin="1"/>
    <cellStyle name="Neutral 2" xfId="84" xr:uid="{00000000-0005-0000-0000-000055000000}"/>
    <cellStyle name="Normal" xfId="0" builtinId="0"/>
    <cellStyle name="Normal 10" xfId="74" xr:uid="{00000000-0005-0000-0000-000057000000}"/>
    <cellStyle name="Normal 11" xfId="77" xr:uid="{00000000-0005-0000-0000-000058000000}"/>
    <cellStyle name="Normal 11 2" xfId="289" xr:uid="{20031003-F2D7-4C0F-91FA-4D66B461AC48}"/>
    <cellStyle name="Normal 12" xfId="81" xr:uid="{00000000-0005-0000-0000-000059000000}"/>
    <cellStyle name="Normal 12 2" xfId="114" xr:uid="{00000000-0005-0000-0000-00005A000000}"/>
    <cellStyle name="Normal 13" xfId="82" xr:uid="{00000000-0005-0000-0000-00005B000000}"/>
    <cellStyle name="Normal 14" xfId="106" xr:uid="{00000000-0005-0000-0000-00005C000000}"/>
    <cellStyle name="Normal 14 2" xfId="118" xr:uid="{00000000-0005-0000-0000-00005D000000}"/>
    <cellStyle name="Normal 15" xfId="107" xr:uid="{00000000-0005-0000-0000-00005E000000}"/>
    <cellStyle name="Normal 16" xfId="127" xr:uid="{00000000-0005-0000-0000-00005F000000}"/>
    <cellStyle name="Normal 17" xfId="132" xr:uid="{00000000-0005-0000-0000-000017010000}"/>
    <cellStyle name="Normal 18" xfId="284" xr:uid="{00000000-0005-0000-0000-000022010000}"/>
    <cellStyle name="Normal 2" xfId="56" xr:uid="{00000000-0005-0000-0000-000060000000}"/>
    <cellStyle name="Normal 2 2" xfId="38" xr:uid="{00000000-0005-0000-0000-000061000000}"/>
    <cellStyle name="Normal 2 3" xfId="39" xr:uid="{00000000-0005-0000-0000-000062000000}"/>
    <cellStyle name="Normal 2 4" xfId="60" xr:uid="{00000000-0005-0000-0000-000063000000}"/>
    <cellStyle name="Normal 2 5" xfId="112" xr:uid="{00000000-0005-0000-0000-000064000000}"/>
    <cellStyle name="Normal 2 6" xfId="125" xr:uid="{00000000-0005-0000-0000-000065000000}"/>
    <cellStyle name="Normal 3" xfId="59" xr:uid="{00000000-0005-0000-0000-000066000000}"/>
    <cellStyle name="Normal 3 2" xfId="40" xr:uid="{00000000-0005-0000-0000-000067000000}"/>
    <cellStyle name="Normal 3 2 2" xfId="280" xr:uid="{00000000-0005-0000-0000-00000C000000}"/>
    <cellStyle name="Normal 3 3" xfId="256" xr:uid="{00000000-0005-0000-0000-000085000000}"/>
    <cellStyle name="Normal 4" xfId="41" xr:uid="{00000000-0005-0000-0000-000068000000}"/>
    <cellStyle name="Normal 4 2" xfId="257" xr:uid="{00000000-0005-0000-0000-000086000000}"/>
    <cellStyle name="Normal 5" xfId="42" xr:uid="{00000000-0005-0000-0000-000069000000}"/>
    <cellStyle name="Normal 5 2" xfId="258" xr:uid="{00000000-0005-0000-0000-000087000000}"/>
    <cellStyle name="Normal 6" xfId="43" xr:uid="{00000000-0005-0000-0000-00006A000000}"/>
    <cellStyle name="Normal 6 2" xfId="246" xr:uid="{00000000-0005-0000-0000-000088000000}"/>
    <cellStyle name="Normal 7" xfId="63" xr:uid="{00000000-0005-0000-0000-00006B000000}"/>
    <cellStyle name="Normal 7 2" xfId="67" xr:uid="{00000000-0005-0000-0000-00006C000000}"/>
    <cellStyle name="Normal 7 2 2" xfId="129" xr:uid="{00000000-0005-0000-0000-00006D000000}"/>
    <cellStyle name="Normal 7 2 2 2" xfId="292" xr:uid="{B3A420E3-E56F-447C-AE56-3497D4EF15C8}"/>
    <cellStyle name="Normal 7 2 3" xfId="291" xr:uid="{AB4BF9CC-BB30-4D48-AA76-826BA71CB164}"/>
    <cellStyle name="Normal 7 3" xfId="128" xr:uid="{00000000-0005-0000-0000-00006E000000}"/>
    <cellStyle name="Normal 7 4" xfId="290" xr:uid="{4C656B7F-51DF-4766-8AAD-6284BB11FC10}"/>
    <cellStyle name="Normal 8" xfId="70" xr:uid="{00000000-0005-0000-0000-00006F000000}"/>
    <cellStyle name="Normal 8 6" xfId="285" xr:uid="{A590ABBB-65A9-4492-A0F5-28E95F02E6F6}"/>
    <cellStyle name="Normal 9" xfId="71" xr:uid="{00000000-0005-0000-0000-000070000000}"/>
    <cellStyle name="Notas 2" xfId="44" xr:uid="{00000000-0005-0000-0000-000071000000}"/>
    <cellStyle name="Notas 3" xfId="85" xr:uid="{00000000-0005-0000-0000-000072000000}"/>
    <cellStyle name="Porcentaje" xfId="45" builtinId="5"/>
    <cellStyle name="Porcentaje 2" xfId="113" xr:uid="{00000000-0005-0000-0000-000074000000}"/>
    <cellStyle name="Porcentaje 2 2" xfId="282" xr:uid="{00000000-0005-0000-0000-00000E000000}"/>
    <cellStyle name="Porcentaje 2 3" xfId="260" xr:uid="{00000000-0005-0000-0000-00008A000000}"/>
    <cellStyle name="Porcentaje 3" xfId="116" xr:uid="{00000000-0005-0000-0000-000075000000}"/>
    <cellStyle name="Porcentaje 3 2" xfId="261" xr:uid="{00000000-0005-0000-0000-00008B000000}"/>
    <cellStyle name="Porcentaje 4" xfId="259" xr:uid="{00000000-0005-0000-0000-00008C000000}"/>
    <cellStyle name="Porcentaje 5" xfId="271" xr:uid="{00000000-0005-0000-0000-00001D010000}"/>
    <cellStyle name="Porcentual 2" xfId="46" xr:uid="{00000000-0005-0000-0000-000076000000}"/>
    <cellStyle name="Porcentual 3" xfId="47" xr:uid="{00000000-0005-0000-0000-000077000000}"/>
    <cellStyle name="Porcentual 4" xfId="58" xr:uid="{00000000-0005-0000-0000-000078000000}"/>
    <cellStyle name="Porcentual 5" xfId="65" xr:uid="{00000000-0005-0000-0000-000079000000}"/>
    <cellStyle name="Porcentual 5 2" xfId="69" xr:uid="{00000000-0005-0000-0000-00007A000000}"/>
    <cellStyle name="Porcentual 5 3" xfId="131" xr:uid="{00000000-0005-0000-0000-00007B000000}"/>
    <cellStyle name="Porcentual 5 4" xfId="294" xr:uid="{18203CC5-E4E3-43A4-9126-722492574B16}"/>
    <cellStyle name="Porcentual 6" xfId="73" xr:uid="{00000000-0005-0000-0000-00007C000000}"/>
    <cellStyle name="Porcentual 7" xfId="80" xr:uid="{00000000-0005-0000-0000-00007D000000}"/>
    <cellStyle name="Porcentual 7 2" xfId="288" xr:uid="{885BD951-4F55-4B9E-8A10-E2EA9BCEC39E}"/>
    <cellStyle name="Salida" xfId="48" builtinId="21" customBuiltin="1"/>
    <cellStyle name="Texto de advertencia" xfId="49" builtinId="11" customBuiltin="1"/>
    <cellStyle name="Texto explicativo" xfId="50" builtinId="53" customBuiltin="1"/>
    <cellStyle name="Título" xfId="51" builtinId="15" customBuiltin="1"/>
    <cellStyle name="Título 2" xfId="53" builtinId="17" customBuiltin="1"/>
    <cellStyle name="Título 3" xfId="54" builtinId="18" customBuiltin="1"/>
    <cellStyle name="Título 4" xfId="83" xr:uid="{00000000-0005-0000-0000-000084000000}"/>
    <cellStyle name="Total" xfId="55"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333374</xdr:colOff>
      <xdr:row>0</xdr:row>
      <xdr:rowOff>65358</xdr:rowOff>
    </xdr:from>
    <xdr:ext cx="3552825" cy="1797576"/>
    <xdr:pic>
      <xdr:nvPicPr>
        <xdr:cNvPr id="2" name="Picture 2">
          <a:extLst>
            <a:ext uri="{FF2B5EF4-FFF2-40B4-BE49-F238E27FC236}">
              <a16:creationId xmlns:a16="http://schemas.microsoft.com/office/drawing/2014/main" id="{340C4C7F-72D9-4BBC-ABDD-CD997AD06B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14399" y="427308"/>
          <a:ext cx="3552825" cy="1797576"/>
        </a:xfrm>
        <a:prstGeom prst="rect">
          <a:avLst/>
        </a:prstGeom>
        <a:noFill/>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57B22-A545-4025-BDC1-3483A7AF6589}">
  <sheetPr codeName="Hoja1">
    <tabColor rgb="FFFF0000"/>
  </sheetPr>
  <dimension ref="A1:AA52"/>
  <sheetViews>
    <sheetView tabSelected="1" zoomScale="130" zoomScaleNormal="130" zoomScaleSheetLayoutView="100" workbookViewId="0">
      <selection activeCell="M12" sqref="M12:N13"/>
    </sheetView>
  </sheetViews>
  <sheetFormatPr baseColWidth="10" defaultColWidth="0" defaultRowHeight="14.25" customHeight="1" zeroHeight="1" x14ac:dyDescent="0.2"/>
  <cols>
    <col min="1" max="1" width="6.7109375" style="114" customWidth="1"/>
    <col min="2" max="7" width="11.5703125" style="114" customWidth="1"/>
    <col min="8" max="8" width="16.28515625" style="114" customWidth="1"/>
    <col min="9" max="9" width="5.28515625" style="114" customWidth="1"/>
    <col min="10" max="10" width="13.140625" style="114" customWidth="1"/>
    <col min="11" max="11" width="7" style="114" bestFit="1" customWidth="1"/>
    <col min="12" max="12" width="13.7109375" style="114" customWidth="1"/>
    <col min="13" max="13" width="6.7109375" style="114" customWidth="1"/>
    <col min="14" max="14" width="11.5703125" style="114" customWidth="1"/>
    <col min="15" max="15" width="6.7109375" style="114" customWidth="1"/>
    <col min="16" max="27" width="0" style="114" hidden="1" customWidth="1"/>
    <col min="28" max="16384" width="11.42578125" style="114" hidden="1"/>
  </cols>
  <sheetData>
    <row r="1" spans="1:15" s="69" customFormat="1" ht="15" customHeight="1" x14ac:dyDescent="0.2">
      <c r="A1" s="70"/>
      <c r="B1" s="71"/>
      <c r="C1" s="71"/>
      <c r="D1" s="71"/>
      <c r="E1" s="71"/>
      <c r="F1" s="71"/>
      <c r="G1" s="71"/>
      <c r="H1" s="71"/>
      <c r="I1" s="71"/>
      <c r="J1" s="71"/>
      <c r="K1" s="71"/>
      <c r="L1" s="71"/>
      <c r="M1" s="71"/>
      <c r="N1" s="71"/>
      <c r="O1" s="72"/>
    </row>
    <row r="2" spans="1:15" s="69" customFormat="1" x14ac:dyDescent="0.2">
      <c r="A2" s="73"/>
      <c r="O2" s="74"/>
    </row>
    <row r="3" spans="1:15" s="69" customFormat="1" x14ac:dyDescent="0.2">
      <c r="A3" s="73"/>
      <c r="O3" s="74"/>
    </row>
    <row r="4" spans="1:15" s="69" customFormat="1" x14ac:dyDescent="0.2">
      <c r="A4" s="73"/>
      <c r="O4" s="74"/>
    </row>
    <row r="5" spans="1:15" s="69" customFormat="1" x14ac:dyDescent="0.2">
      <c r="A5" s="73"/>
      <c r="O5" s="74"/>
    </row>
    <row r="6" spans="1:15" s="69" customFormat="1" x14ac:dyDescent="0.2">
      <c r="A6" s="73"/>
      <c r="O6" s="74"/>
    </row>
    <row r="7" spans="1:15" s="69" customFormat="1" x14ac:dyDescent="0.2">
      <c r="A7" s="73"/>
      <c r="O7" s="74"/>
    </row>
    <row r="8" spans="1:15" s="69" customFormat="1" ht="15" x14ac:dyDescent="0.2">
      <c r="A8" s="73"/>
      <c r="M8" s="75"/>
      <c r="O8" s="74"/>
    </row>
    <row r="9" spans="1:15" s="69" customFormat="1" ht="18" x14ac:dyDescent="0.2">
      <c r="A9" s="73"/>
      <c r="I9" s="76"/>
      <c r="J9" s="76"/>
      <c r="K9" s="77"/>
      <c r="L9" s="76"/>
      <c r="M9" s="76"/>
      <c r="N9" s="78" t="s">
        <v>93</v>
      </c>
      <c r="O9" s="74"/>
    </row>
    <row r="10" spans="1:15" s="69" customFormat="1" ht="18" customHeight="1" x14ac:dyDescent="0.2">
      <c r="A10" s="73"/>
      <c r="B10" s="126"/>
      <c r="C10" s="126"/>
      <c r="D10" s="126"/>
      <c r="E10" s="126"/>
      <c r="I10" s="76"/>
      <c r="J10" s="76"/>
      <c r="K10" s="76"/>
      <c r="L10" s="76"/>
      <c r="M10" s="76"/>
      <c r="N10" s="79" t="s">
        <v>98</v>
      </c>
      <c r="O10" s="74"/>
    </row>
    <row r="11" spans="1:15" s="69" customFormat="1" ht="18" customHeight="1" x14ac:dyDescent="0.2">
      <c r="A11" s="73"/>
      <c r="B11" s="80"/>
      <c r="C11" s="80"/>
      <c r="D11" s="80"/>
      <c r="E11" s="80"/>
      <c r="I11" s="76"/>
      <c r="J11" s="76"/>
      <c r="K11" s="76"/>
      <c r="L11" s="76"/>
      <c r="M11" s="115" t="s">
        <v>106</v>
      </c>
      <c r="N11" s="116">
        <v>46099</v>
      </c>
      <c r="O11" s="74"/>
    </row>
    <row r="12" spans="1:15" s="69" customFormat="1" ht="18" customHeight="1" x14ac:dyDescent="0.2">
      <c r="A12" s="73"/>
      <c r="B12" s="127" t="s">
        <v>93</v>
      </c>
      <c r="C12" s="127"/>
      <c r="D12" s="127"/>
      <c r="E12" s="127"/>
      <c r="F12" s="127"/>
      <c r="G12" s="127"/>
      <c r="H12" s="81"/>
      <c r="I12" s="128">
        <v>45292</v>
      </c>
      <c r="J12" s="128"/>
      <c r="K12" s="128">
        <v>45658</v>
      </c>
      <c r="L12" s="128"/>
      <c r="M12" s="128">
        <v>46023</v>
      </c>
      <c r="N12" s="128"/>
      <c r="O12" s="74"/>
    </row>
    <row r="13" spans="1:15" s="69" customFormat="1" ht="18" x14ac:dyDescent="0.2">
      <c r="A13" s="73"/>
      <c r="B13" s="127"/>
      <c r="C13" s="127"/>
      <c r="D13" s="127"/>
      <c r="E13" s="127"/>
      <c r="F13" s="127"/>
      <c r="G13" s="127"/>
      <c r="H13" s="81"/>
      <c r="I13" s="128"/>
      <c r="J13" s="128"/>
      <c r="K13" s="128"/>
      <c r="L13" s="128"/>
      <c r="M13" s="128"/>
      <c r="N13" s="128"/>
      <c r="O13" s="74"/>
    </row>
    <row r="14" spans="1:15" s="69" customFormat="1" ht="14.25" customHeight="1" x14ac:dyDescent="0.2">
      <c r="A14" s="73"/>
      <c r="B14" s="82"/>
      <c r="C14" s="82"/>
      <c r="D14" s="82"/>
      <c r="E14" s="82"/>
      <c r="F14" s="82"/>
      <c r="G14" s="82"/>
      <c r="I14" s="82"/>
      <c r="J14" s="82"/>
      <c r="K14" s="82"/>
      <c r="L14" s="82"/>
      <c r="M14" s="82"/>
      <c r="N14" s="82"/>
      <c r="O14" s="74"/>
    </row>
    <row r="15" spans="1:15" s="69" customFormat="1" ht="14.25" customHeight="1" x14ac:dyDescent="0.2">
      <c r="A15" s="73"/>
      <c r="B15" s="83" t="s">
        <v>111</v>
      </c>
      <c r="C15" s="84"/>
      <c r="D15" s="84"/>
      <c r="E15" s="84"/>
      <c r="F15" s="84"/>
      <c r="G15" s="84"/>
      <c r="H15" s="84"/>
      <c r="I15" s="123">
        <v>667794067.12778199</v>
      </c>
      <c r="J15" s="123"/>
      <c r="K15" s="123">
        <v>711779468.84047198</v>
      </c>
      <c r="L15" s="123"/>
      <c r="M15" s="123">
        <v>773021447.30172205</v>
      </c>
      <c r="N15" s="123"/>
      <c r="O15" s="74"/>
    </row>
    <row r="16" spans="1:15" s="69" customFormat="1" x14ac:dyDescent="0.2">
      <c r="A16" s="73"/>
      <c r="B16" s="83" t="s">
        <v>100</v>
      </c>
      <c r="C16" s="84"/>
      <c r="D16" s="84"/>
      <c r="E16" s="84"/>
      <c r="F16" s="84"/>
      <c r="G16" s="84"/>
      <c r="H16" s="84"/>
      <c r="I16" s="125">
        <v>7.8341634113306302E-2</v>
      </c>
      <c r="J16" s="125"/>
      <c r="K16" s="125">
        <v>6.5866715321198005E-2</v>
      </c>
      <c r="L16" s="125"/>
      <c r="M16" s="125">
        <v>8.6040664478585993E-2</v>
      </c>
      <c r="N16" s="125"/>
      <c r="O16" s="74"/>
    </row>
    <row r="17" spans="1:15" s="69" customFormat="1" ht="15.75" x14ac:dyDescent="0.2">
      <c r="A17" s="73"/>
      <c r="B17" s="83" t="s">
        <v>108</v>
      </c>
      <c r="C17" s="84"/>
      <c r="D17" s="84"/>
      <c r="E17" s="84"/>
      <c r="F17" s="84"/>
      <c r="G17" s="84"/>
      <c r="H17" s="84"/>
      <c r="I17" s="123">
        <v>647929182.31337905</v>
      </c>
      <c r="J17" s="123"/>
      <c r="K17" s="123">
        <v>688505831.26758897</v>
      </c>
      <c r="L17" s="123"/>
      <c r="M17" s="123">
        <v>770484734.77254605</v>
      </c>
      <c r="N17" s="123"/>
      <c r="O17" s="74"/>
    </row>
    <row r="18" spans="1:15" s="69" customFormat="1" ht="18" customHeight="1" x14ac:dyDescent="0.2">
      <c r="A18" s="73"/>
      <c r="B18" s="83" t="s">
        <v>109</v>
      </c>
      <c r="C18" s="84"/>
      <c r="D18" s="84"/>
      <c r="E18" s="84"/>
      <c r="F18" s="84"/>
      <c r="G18" s="84"/>
      <c r="H18" s="84"/>
      <c r="I18" s="123">
        <v>126171925.801171</v>
      </c>
      <c r="J18" s="123"/>
      <c r="K18" s="123">
        <v>145895044.79742199</v>
      </c>
      <c r="L18" s="123"/>
      <c r="M18" s="123">
        <v>167177549.917665</v>
      </c>
      <c r="N18" s="123"/>
      <c r="O18" s="74"/>
    </row>
    <row r="19" spans="1:15" s="69" customFormat="1" ht="17.25" customHeight="1" x14ac:dyDescent="0.2">
      <c r="A19" s="73"/>
      <c r="B19" s="83" t="s">
        <v>110</v>
      </c>
      <c r="C19" s="84"/>
      <c r="D19" s="84"/>
      <c r="E19" s="84"/>
      <c r="F19" s="84"/>
      <c r="G19" s="84"/>
      <c r="H19" s="84"/>
      <c r="I19" s="123">
        <v>109228335</v>
      </c>
      <c r="J19" s="123"/>
      <c r="K19" s="123">
        <v>117358696</v>
      </c>
      <c r="L19" s="123"/>
      <c r="M19" s="123">
        <v>123938821</v>
      </c>
      <c r="N19" s="123"/>
      <c r="O19" s="74"/>
    </row>
    <row r="20" spans="1:15" s="69" customFormat="1" ht="4.5" customHeight="1" x14ac:dyDescent="0.2">
      <c r="A20" s="73"/>
      <c r="B20" s="85"/>
      <c r="C20" s="85"/>
      <c r="D20" s="85"/>
      <c r="E20" s="85"/>
      <c r="F20" s="85"/>
      <c r="G20" s="85"/>
      <c r="H20" s="85"/>
      <c r="I20" s="86"/>
      <c r="J20" s="86"/>
      <c r="K20" s="86"/>
      <c r="L20" s="86"/>
      <c r="M20" s="86"/>
      <c r="N20" s="86"/>
      <c r="O20" s="74"/>
    </row>
    <row r="21" spans="1:15" s="69" customFormat="1" ht="5.25" customHeight="1" x14ac:dyDescent="0.2">
      <c r="A21" s="73"/>
      <c r="B21" s="87"/>
      <c r="C21" s="88"/>
      <c r="D21" s="88"/>
      <c r="E21" s="88"/>
      <c r="F21" s="88"/>
      <c r="G21" s="88"/>
      <c r="H21" s="88"/>
      <c r="I21" s="89"/>
      <c r="J21" s="89"/>
      <c r="K21" s="89"/>
      <c r="L21" s="89"/>
      <c r="M21" s="89"/>
      <c r="N21" s="89"/>
      <c r="O21" s="74"/>
    </row>
    <row r="22" spans="1:15" s="69" customFormat="1" ht="4.5" customHeight="1" x14ac:dyDescent="0.2">
      <c r="A22" s="73"/>
      <c r="B22" s="85"/>
      <c r="C22" s="84"/>
      <c r="D22" s="84"/>
      <c r="E22" s="84"/>
      <c r="F22" s="84"/>
      <c r="G22" s="84"/>
      <c r="H22" s="84"/>
      <c r="I22" s="86"/>
      <c r="J22" s="86"/>
      <c r="K22" s="86"/>
      <c r="L22" s="86"/>
      <c r="M22" s="86"/>
      <c r="N22" s="86"/>
      <c r="O22" s="74"/>
    </row>
    <row r="23" spans="1:15" s="69" customFormat="1" ht="14.25" customHeight="1" x14ac:dyDescent="0.2">
      <c r="A23" s="73"/>
      <c r="B23" s="83" t="s">
        <v>112</v>
      </c>
      <c r="C23" s="84"/>
      <c r="D23" s="84"/>
      <c r="E23" s="84"/>
      <c r="F23" s="84"/>
      <c r="G23" s="84"/>
      <c r="H23" s="84"/>
      <c r="I23" s="124">
        <v>0.42073718947062899</v>
      </c>
      <c r="J23" s="124"/>
      <c r="K23" s="124">
        <v>0.415439690541892</v>
      </c>
      <c r="L23" s="124"/>
      <c r="M23" s="124">
        <v>0.416960229553616</v>
      </c>
      <c r="N23" s="124"/>
      <c r="O23" s="74"/>
    </row>
    <row r="24" spans="1:15" s="69" customFormat="1" ht="14.25" customHeight="1" x14ac:dyDescent="0.2">
      <c r="A24" s="73"/>
      <c r="B24" s="83" t="s">
        <v>105</v>
      </c>
      <c r="C24" s="84"/>
      <c r="D24" s="84"/>
      <c r="E24" s="84"/>
      <c r="F24" s="84"/>
      <c r="G24" s="84"/>
      <c r="H24" s="84"/>
      <c r="I24" s="124">
        <v>0.970252977987896</v>
      </c>
      <c r="J24" s="124"/>
      <c r="K24" s="124">
        <v>0.96730217912747996</v>
      </c>
      <c r="L24" s="124"/>
      <c r="M24" s="124">
        <v>0.99671844482707395</v>
      </c>
      <c r="N24" s="124"/>
      <c r="O24" s="74"/>
    </row>
    <row r="25" spans="1:15" s="69" customFormat="1" ht="14.25" customHeight="1" x14ac:dyDescent="0.2">
      <c r="A25" s="73"/>
      <c r="B25" s="83" t="s">
        <v>102</v>
      </c>
      <c r="C25" s="84"/>
      <c r="D25" s="84"/>
      <c r="E25" s="84"/>
      <c r="F25" s="84"/>
      <c r="G25" s="84"/>
      <c r="H25" s="84"/>
      <c r="I25" s="124">
        <v>0.18893837488530399</v>
      </c>
      <c r="J25" s="124"/>
      <c r="K25" s="124">
        <v>0.20497225781897499</v>
      </c>
      <c r="L25" s="124"/>
      <c r="M25" s="124">
        <v>0.216265086177374</v>
      </c>
      <c r="N25" s="124"/>
      <c r="O25" s="74"/>
    </row>
    <row r="26" spans="1:15" s="69" customFormat="1" x14ac:dyDescent="0.2">
      <c r="A26" s="73"/>
      <c r="B26" s="84" t="s">
        <v>101</v>
      </c>
      <c r="C26" s="84"/>
      <c r="D26" s="84"/>
      <c r="E26" s="84"/>
      <c r="F26" s="84"/>
      <c r="G26" s="84"/>
      <c r="H26" s="84"/>
      <c r="I26" s="124">
        <v>0.99124505734566704</v>
      </c>
      <c r="J26" s="124"/>
      <c r="K26" s="124">
        <v>0.99064797994790099</v>
      </c>
      <c r="L26" s="124"/>
      <c r="M26" s="124">
        <v>0.98963213536827199</v>
      </c>
      <c r="N26" s="124"/>
      <c r="O26" s="74"/>
    </row>
    <row r="27" spans="1:15" s="69" customFormat="1" ht="14.25" customHeight="1" x14ac:dyDescent="0.2">
      <c r="A27" s="73"/>
      <c r="C27" s="90"/>
      <c r="D27" s="90"/>
      <c r="E27" s="90"/>
      <c r="F27" s="90"/>
      <c r="G27" s="90"/>
      <c r="H27" s="90"/>
      <c r="I27" s="91"/>
      <c r="J27" s="91"/>
      <c r="K27" s="91"/>
      <c r="L27" s="91"/>
      <c r="M27" s="91"/>
      <c r="N27" s="91"/>
      <c r="O27" s="74"/>
    </row>
    <row r="28" spans="1:15" s="69" customFormat="1" ht="15" customHeight="1" x14ac:dyDescent="0.2">
      <c r="A28" s="73"/>
      <c r="B28" s="122" t="s">
        <v>94</v>
      </c>
      <c r="C28" s="122"/>
      <c r="D28" s="122"/>
      <c r="E28" s="122"/>
      <c r="F28" s="122"/>
      <c r="G28" s="122"/>
      <c r="H28" s="122"/>
      <c r="I28" s="122"/>
      <c r="J28" s="122"/>
      <c r="K28" s="122"/>
      <c r="L28" s="122"/>
      <c r="M28" s="122"/>
      <c r="N28" s="122"/>
      <c r="O28" s="74"/>
    </row>
    <row r="29" spans="1:15" s="69" customFormat="1" ht="15" customHeight="1" x14ac:dyDescent="0.2">
      <c r="A29" s="73"/>
      <c r="B29" s="122"/>
      <c r="C29" s="122"/>
      <c r="D29" s="122"/>
      <c r="E29" s="122"/>
      <c r="F29" s="122"/>
      <c r="G29" s="122"/>
      <c r="H29" s="122"/>
      <c r="I29" s="122"/>
      <c r="J29" s="122"/>
      <c r="K29" s="122"/>
      <c r="L29" s="122"/>
      <c r="M29" s="122"/>
      <c r="N29" s="122"/>
      <c r="O29" s="74"/>
    </row>
    <row r="30" spans="1:15" s="69" customFormat="1" x14ac:dyDescent="0.2">
      <c r="A30" s="73"/>
      <c r="O30" s="74"/>
    </row>
    <row r="31" spans="1:15" s="69" customFormat="1" ht="14.25" customHeight="1" x14ac:dyDescent="0.2">
      <c r="A31" s="73"/>
      <c r="B31" s="83" t="s">
        <v>113</v>
      </c>
      <c r="C31" s="84"/>
      <c r="D31" s="92"/>
      <c r="E31" s="92"/>
      <c r="F31" s="92"/>
      <c r="G31" s="92"/>
      <c r="H31" s="85"/>
      <c r="I31" s="123">
        <v>30586667.187097002</v>
      </c>
      <c r="J31" s="123"/>
      <c r="K31" s="123">
        <v>35830532.287400998</v>
      </c>
      <c r="L31" s="123"/>
      <c r="M31" s="123">
        <v>35837753.776951499</v>
      </c>
      <c r="N31" s="123"/>
      <c r="O31" s="74"/>
    </row>
    <row r="32" spans="1:15" s="69" customFormat="1" x14ac:dyDescent="0.2">
      <c r="A32" s="73"/>
      <c r="B32" s="83" t="s">
        <v>95</v>
      </c>
      <c r="C32" s="84"/>
      <c r="D32" s="92"/>
      <c r="E32" s="92"/>
      <c r="F32" s="92"/>
      <c r="G32" s="92"/>
      <c r="H32" s="85"/>
      <c r="I32" s="121">
        <v>0.17</v>
      </c>
      <c r="J32" s="121"/>
      <c r="K32" s="121">
        <v>0.15902545767134499</v>
      </c>
      <c r="L32" s="121"/>
      <c r="M32" s="121">
        <v>0.17527423329227801</v>
      </c>
      <c r="N32" s="121"/>
      <c r="O32" s="74"/>
    </row>
    <row r="33" spans="1:15" s="69" customFormat="1" x14ac:dyDescent="0.2">
      <c r="A33" s="73"/>
      <c r="B33" s="83" t="s">
        <v>96</v>
      </c>
      <c r="C33" s="84"/>
      <c r="D33" s="93"/>
      <c r="E33" s="93"/>
      <c r="F33" s="94"/>
      <c r="G33" s="94"/>
      <c r="H33" s="85"/>
      <c r="I33" s="121">
        <v>0.83</v>
      </c>
      <c r="J33" s="121"/>
      <c r="K33" s="121">
        <v>0.84097454232865498</v>
      </c>
      <c r="L33" s="121"/>
      <c r="M33" s="121">
        <v>0.82472576670772202</v>
      </c>
      <c r="N33" s="121"/>
      <c r="O33" s="74"/>
    </row>
    <row r="34" spans="1:15" s="69" customFormat="1" ht="4.5" customHeight="1" x14ac:dyDescent="0.2">
      <c r="A34" s="73"/>
      <c r="B34" s="84"/>
      <c r="C34" s="84"/>
      <c r="D34" s="93"/>
      <c r="E34" s="93"/>
      <c r="F34" s="94"/>
      <c r="G34" s="94"/>
      <c r="H34" s="85"/>
      <c r="I34" s="95"/>
      <c r="J34" s="95"/>
      <c r="K34" s="95"/>
      <c r="L34" s="95"/>
      <c r="M34" s="95"/>
      <c r="N34" s="95"/>
      <c r="O34" s="74"/>
    </row>
    <row r="35" spans="1:15" s="69" customFormat="1" ht="5.25" customHeight="1" x14ac:dyDescent="0.2">
      <c r="A35" s="73"/>
      <c r="B35" s="87"/>
      <c r="C35" s="88"/>
      <c r="D35" s="88"/>
      <c r="E35" s="88"/>
      <c r="F35" s="88"/>
      <c r="G35" s="88"/>
      <c r="H35" s="96"/>
      <c r="I35" s="89"/>
      <c r="J35" s="89"/>
      <c r="K35" s="89"/>
      <c r="L35" s="89"/>
      <c r="M35" s="89"/>
      <c r="N35" s="89"/>
      <c r="O35" s="74"/>
    </row>
    <row r="36" spans="1:15" s="69" customFormat="1" ht="4.5" customHeight="1" x14ac:dyDescent="0.2">
      <c r="A36" s="73"/>
      <c r="B36" s="84"/>
      <c r="C36" s="84"/>
      <c r="D36" s="97"/>
      <c r="E36" s="97"/>
      <c r="F36" s="98"/>
      <c r="G36" s="98"/>
      <c r="H36" s="85"/>
      <c r="I36" s="99"/>
      <c r="J36" s="100"/>
      <c r="K36" s="100"/>
      <c r="L36" s="101"/>
      <c r="M36" s="101"/>
      <c r="N36" s="101"/>
      <c r="O36" s="74"/>
    </row>
    <row r="37" spans="1:15" s="69" customFormat="1" ht="14.25" customHeight="1" x14ac:dyDescent="0.2">
      <c r="A37" s="73"/>
      <c r="B37" s="83" t="s">
        <v>107</v>
      </c>
      <c r="C37" s="84"/>
      <c r="D37" s="97"/>
      <c r="E37" s="97"/>
      <c r="F37" s="98"/>
      <c r="G37" s="98"/>
      <c r="H37" s="85"/>
      <c r="I37" s="120">
        <v>4.7206805962790199E-2</v>
      </c>
      <c r="J37" s="120"/>
      <c r="K37" s="120">
        <v>5.20410004682667E-2</v>
      </c>
      <c r="L37" s="120"/>
      <c r="M37" s="120">
        <v>4.6513256083562902E-2</v>
      </c>
      <c r="N37" s="120"/>
      <c r="O37" s="74"/>
    </row>
    <row r="38" spans="1:15" s="69" customFormat="1" ht="14.25" customHeight="1" x14ac:dyDescent="0.2">
      <c r="A38" s="73"/>
      <c r="B38" s="83" t="s">
        <v>104</v>
      </c>
      <c r="C38" s="84"/>
      <c r="D38" s="97"/>
      <c r="E38" s="97"/>
      <c r="F38" s="98"/>
      <c r="G38" s="98"/>
      <c r="H38" s="85"/>
      <c r="I38" s="120">
        <v>0.24242054635273899</v>
      </c>
      <c r="J38" s="120"/>
      <c r="K38" s="120">
        <v>0.245591153127594</v>
      </c>
      <c r="L38" s="120"/>
      <c r="M38" s="120">
        <v>0.214369416196143</v>
      </c>
      <c r="N38" s="120"/>
      <c r="O38" s="74"/>
    </row>
    <row r="39" spans="1:15" s="69" customFormat="1" ht="14.25" customHeight="1" x14ac:dyDescent="0.2">
      <c r="A39" s="73"/>
      <c r="B39" s="83"/>
      <c r="C39" s="84"/>
      <c r="D39" s="97"/>
      <c r="E39" s="97"/>
      <c r="F39" s="98"/>
      <c r="G39" s="98"/>
      <c r="H39" s="85"/>
      <c r="I39" s="102"/>
      <c r="J39" s="102"/>
      <c r="K39" s="102"/>
      <c r="L39" s="102"/>
      <c r="M39" s="102"/>
      <c r="N39" s="102"/>
      <c r="O39" s="74"/>
    </row>
    <row r="40" spans="1:15" s="69" customFormat="1" ht="42" customHeight="1" x14ac:dyDescent="0.2">
      <c r="A40" s="73"/>
      <c r="B40" s="103"/>
      <c r="C40" s="103"/>
      <c r="D40" s="103"/>
      <c r="E40" s="103"/>
      <c r="F40" s="103"/>
      <c r="G40" s="103"/>
      <c r="H40" s="103"/>
      <c r="I40" s="103"/>
      <c r="J40" s="103"/>
      <c r="K40" s="103"/>
      <c r="L40" s="103"/>
      <c r="M40" s="103"/>
      <c r="N40" s="103"/>
      <c r="O40" s="74"/>
    </row>
    <row r="41" spans="1:15" s="69" customFormat="1" ht="42" customHeight="1" x14ac:dyDescent="0.2">
      <c r="A41" s="73"/>
      <c r="B41" s="104" t="s">
        <v>103</v>
      </c>
      <c r="C41" s="105"/>
      <c r="D41" s="105"/>
      <c r="E41" s="105"/>
      <c r="F41" s="105"/>
      <c r="G41" s="105"/>
      <c r="H41" s="105"/>
      <c r="I41" s="105"/>
      <c r="J41" s="105"/>
      <c r="K41" s="105"/>
      <c r="L41" s="105"/>
      <c r="M41" s="105"/>
      <c r="N41" s="106"/>
      <c r="O41" s="74"/>
    </row>
    <row r="42" spans="1:15" s="69" customFormat="1" x14ac:dyDescent="0.2">
      <c r="A42" s="73"/>
      <c r="B42" s="108" t="s">
        <v>97</v>
      </c>
      <c r="C42" s="108"/>
      <c r="D42" s="108"/>
      <c r="E42" s="108"/>
      <c r="F42" s="108"/>
      <c r="G42" s="108"/>
      <c r="H42" s="108"/>
      <c r="I42" s="108"/>
      <c r="J42" s="108"/>
      <c r="K42" s="108"/>
      <c r="L42" s="108"/>
      <c r="M42" s="109"/>
      <c r="N42" s="110"/>
      <c r="O42" s="74"/>
    </row>
    <row r="43" spans="1:15" s="69" customFormat="1" ht="50.1" customHeight="1" x14ac:dyDescent="0.2">
      <c r="A43" s="73"/>
      <c r="B43" s="118" t="s">
        <v>114</v>
      </c>
      <c r="C43" s="118"/>
      <c r="D43" s="118"/>
      <c r="E43" s="118"/>
      <c r="F43" s="118"/>
      <c r="G43" s="118"/>
      <c r="H43" s="118"/>
      <c r="I43" s="118"/>
      <c r="J43" s="118"/>
      <c r="K43" s="118"/>
      <c r="L43" s="118"/>
      <c r="M43" s="118"/>
      <c r="N43" s="118"/>
      <c r="O43" s="107"/>
    </row>
    <row r="44" spans="1:15" s="69" customFormat="1" ht="62.45" customHeight="1" x14ac:dyDescent="0.2">
      <c r="A44" s="73"/>
      <c r="B44" s="118" t="s">
        <v>118</v>
      </c>
      <c r="C44" s="118"/>
      <c r="D44" s="118"/>
      <c r="E44" s="118"/>
      <c r="F44" s="118"/>
      <c r="G44" s="118"/>
      <c r="H44" s="118"/>
      <c r="I44" s="118"/>
      <c r="J44" s="118"/>
      <c r="K44" s="118"/>
      <c r="L44" s="118"/>
      <c r="M44" s="118"/>
      <c r="N44" s="118"/>
      <c r="O44" s="111"/>
    </row>
    <row r="45" spans="1:15" s="69" customFormat="1" ht="14.25" customHeight="1" x14ac:dyDescent="0.2">
      <c r="A45" s="73"/>
      <c r="B45" s="119" t="s">
        <v>115</v>
      </c>
      <c r="C45" s="119"/>
      <c r="D45" s="119"/>
      <c r="E45" s="119"/>
      <c r="F45" s="119"/>
      <c r="G45" s="119"/>
      <c r="H45" s="119"/>
      <c r="I45" s="119"/>
      <c r="J45" s="119"/>
      <c r="K45" s="119"/>
      <c r="L45" s="119"/>
      <c r="M45" s="119"/>
      <c r="N45" s="119"/>
      <c r="O45" s="112"/>
    </row>
    <row r="46" spans="1:15" s="69" customFormat="1" ht="14.25" customHeight="1" x14ac:dyDescent="0.2">
      <c r="A46" s="73"/>
      <c r="B46" s="117" t="s">
        <v>116</v>
      </c>
      <c r="C46" s="117"/>
      <c r="D46" s="117"/>
      <c r="E46" s="117"/>
      <c r="F46" s="117"/>
      <c r="G46" s="117"/>
      <c r="H46" s="117"/>
      <c r="I46" s="117"/>
      <c r="J46" s="117"/>
      <c r="K46" s="117"/>
      <c r="L46" s="117"/>
      <c r="M46" s="117"/>
      <c r="N46" s="117"/>
      <c r="O46" s="74"/>
    </row>
    <row r="47" spans="1:15" s="69" customFormat="1" ht="14.25" customHeight="1" x14ac:dyDescent="0.2">
      <c r="A47" s="73"/>
      <c r="B47" s="117" t="s">
        <v>119</v>
      </c>
      <c r="C47" s="117"/>
      <c r="D47" s="117"/>
      <c r="E47" s="117"/>
      <c r="F47" s="117"/>
      <c r="G47" s="117"/>
      <c r="H47" s="117"/>
      <c r="I47" s="117"/>
      <c r="J47" s="117"/>
      <c r="K47" s="117"/>
      <c r="L47" s="117"/>
      <c r="M47" s="117"/>
      <c r="N47" s="117"/>
      <c r="O47" s="74"/>
    </row>
    <row r="48" spans="1:15" s="69" customFormat="1" ht="14.25" customHeight="1" x14ac:dyDescent="0.2">
      <c r="A48" s="73"/>
      <c r="B48" s="117" t="s">
        <v>117</v>
      </c>
      <c r="C48" s="117"/>
      <c r="D48" s="117"/>
      <c r="E48" s="117"/>
      <c r="F48" s="117"/>
      <c r="G48" s="117"/>
      <c r="H48" s="117"/>
      <c r="I48" s="117"/>
      <c r="J48" s="117"/>
      <c r="K48" s="117"/>
      <c r="L48" s="117"/>
      <c r="M48" s="117"/>
      <c r="N48" s="117"/>
      <c r="O48" s="74"/>
    </row>
    <row r="49" spans="1:15" s="69" customFormat="1" ht="14.25" customHeight="1" x14ac:dyDescent="0.2">
      <c r="A49" s="73"/>
      <c r="B49" s="113"/>
      <c r="C49" s="113"/>
      <c r="D49" s="113"/>
      <c r="E49" s="113"/>
      <c r="F49" s="113"/>
      <c r="G49" s="113"/>
      <c r="H49" s="113"/>
      <c r="I49" s="113"/>
      <c r="J49" s="113"/>
      <c r="K49" s="113"/>
      <c r="L49" s="113"/>
      <c r="M49" s="113"/>
      <c r="N49" s="113"/>
      <c r="O49" s="74"/>
    </row>
    <row r="50" spans="1:15" s="69" customFormat="1" x14ac:dyDescent="0.2">
      <c r="A50" s="73"/>
      <c r="O50" s="74"/>
    </row>
    <row r="51" spans="1:15" s="69" customFormat="1" ht="27" customHeight="1" x14ac:dyDescent="0.2">
      <c r="A51" s="73"/>
      <c r="O51" s="74"/>
    </row>
    <row r="52" spans="1:15" s="69" customFormat="1" x14ac:dyDescent="0.2">
      <c r="A52" s="73"/>
      <c r="O52" s="74"/>
    </row>
  </sheetData>
  <mergeCells count="54">
    <mergeCell ref="B10:E10"/>
    <mergeCell ref="B12:G13"/>
    <mergeCell ref="I12:J13"/>
    <mergeCell ref="K12:L13"/>
    <mergeCell ref="M12:N13"/>
    <mergeCell ref="I15:J15"/>
    <mergeCell ref="K15:L15"/>
    <mergeCell ref="M15:N15"/>
    <mergeCell ref="I16:J16"/>
    <mergeCell ref="K16:L16"/>
    <mergeCell ref="M16:N16"/>
    <mergeCell ref="I17:J17"/>
    <mergeCell ref="K17:L17"/>
    <mergeCell ref="M17:N17"/>
    <mergeCell ref="I18:J18"/>
    <mergeCell ref="K18:L18"/>
    <mergeCell ref="M18:N18"/>
    <mergeCell ref="I19:J19"/>
    <mergeCell ref="K19:L19"/>
    <mergeCell ref="M19:N19"/>
    <mergeCell ref="I23:J23"/>
    <mergeCell ref="K23:L23"/>
    <mergeCell ref="M23:N23"/>
    <mergeCell ref="I24:J24"/>
    <mergeCell ref="K24:L24"/>
    <mergeCell ref="M24:N24"/>
    <mergeCell ref="I25:J25"/>
    <mergeCell ref="K25:L25"/>
    <mergeCell ref="M25:N25"/>
    <mergeCell ref="I26:J26"/>
    <mergeCell ref="K26:L26"/>
    <mergeCell ref="M26:N26"/>
    <mergeCell ref="B28:N29"/>
    <mergeCell ref="I31:J31"/>
    <mergeCell ref="K31:L31"/>
    <mergeCell ref="M31:N31"/>
    <mergeCell ref="I32:J32"/>
    <mergeCell ref="K32:L32"/>
    <mergeCell ref="M32:N32"/>
    <mergeCell ref="I33:J33"/>
    <mergeCell ref="K33:L33"/>
    <mergeCell ref="M33:N33"/>
    <mergeCell ref="I37:J37"/>
    <mergeCell ref="K37:L37"/>
    <mergeCell ref="M37:N37"/>
    <mergeCell ref="I38:J38"/>
    <mergeCell ref="K38:L38"/>
    <mergeCell ref="M38:N38"/>
    <mergeCell ref="B47:N47"/>
    <mergeCell ref="B48:N48"/>
    <mergeCell ref="B46:N46"/>
    <mergeCell ref="B43:N43"/>
    <mergeCell ref="B44:N44"/>
    <mergeCell ref="B45:N45"/>
  </mergeCells>
  <phoneticPr fontId="73" type="noConversion"/>
  <pageMargins left="0.25" right="0.25" top="0.75" bottom="0.75" header="0.3" footer="0.3"/>
  <pageSetup scale="65" fitToHeight="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tabColor theme="2" tint="-0.749992370372631"/>
  </sheetPr>
  <dimension ref="A1:AC163"/>
  <sheetViews>
    <sheetView zoomScale="115" zoomScaleNormal="115" workbookViewId="0">
      <pane xSplit="2" ySplit="4" topLeftCell="C157" activePane="bottomRight" state="frozen"/>
      <selection activeCell="C164" sqref="C164"/>
      <selection pane="topRight" activeCell="C164" sqref="C164"/>
      <selection pane="bottomLeft" activeCell="C164" sqref="C164"/>
      <selection pane="bottomRight" activeCell="T160" sqref="T160"/>
    </sheetView>
  </sheetViews>
  <sheetFormatPr baseColWidth="10" defaultRowHeight="12.75" x14ac:dyDescent="0.2"/>
  <cols>
    <col min="2" max="2" width="12.85546875" customWidth="1"/>
    <col min="3" max="3" width="22.28515625" bestFit="1" customWidth="1"/>
    <col min="4" max="5" width="20.5703125" bestFit="1" customWidth="1"/>
    <col min="6" max="6" width="19.5703125" bestFit="1" customWidth="1"/>
    <col min="7" max="7" width="22.28515625" customWidth="1"/>
    <col min="8" max="8" width="20.5703125" bestFit="1" customWidth="1"/>
    <col min="9" max="9" width="27.42578125" bestFit="1" customWidth="1"/>
    <col min="10" max="10" width="22.28515625" customWidth="1"/>
    <col min="11" max="11" width="11.42578125" style="9"/>
    <col min="12" max="12" width="15.7109375" style="8" bestFit="1" customWidth="1"/>
    <col min="16" max="16" width="18.28515625" customWidth="1"/>
    <col min="17" max="18" width="13.85546875" customWidth="1"/>
    <col min="19" max="19" width="14.140625" style="2" customWidth="1"/>
    <col min="20" max="20" width="11.7109375" style="8" bestFit="1" customWidth="1"/>
    <col min="24" max="24" width="20.28515625" customWidth="1"/>
    <col min="25" max="25" width="14.7109375" customWidth="1"/>
    <col min="26" max="26" width="13.5703125" style="2" customWidth="1"/>
  </cols>
  <sheetData>
    <row r="1" spans="1:26" s="4" customFormat="1" x14ac:dyDescent="0.2">
      <c r="A1" s="11" t="s">
        <v>7</v>
      </c>
      <c r="B1" s="11" t="s">
        <v>14</v>
      </c>
      <c r="J1" s="133" t="s">
        <v>99</v>
      </c>
      <c r="L1" s="13"/>
    </row>
    <row r="2" spans="1:26" s="4" customFormat="1" ht="12.75" hidden="1" customHeight="1" x14ac:dyDescent="0.2">
      <c r="B2" s="4">
        <v>1</v>
      </c>
      <c r="C2" s="4">
        <v>2</v>
      </c>
      <c r="D2" s="4">
        <v>3</v>
      </c>
      <c r="E2" s="4">
        <v>4</v>
      </c>
      <c r="F2" s="4">
        <v>5</v>
      </c>
      <c r="G2" s="4">
        <v>6</v>
      </c>
      <c r="H2" s="4">
        <v>7</v>
      </c>
      <c r="I2" s="4">
        <v>8</v>
      </c>
      <c r="J2" s="133"/>
      <c r="K2" s="4">
        <v>9</v>
      </c>
      <c r="L2" s="12">
        <v>1000000</v>
      </c>
      <c r="M2" s="4">
        <v>11</v>
      </c>
      <c r="N2" s="4">
        <v>12</v>
      </c>
      <c r="O2" s="4">
        <v>13</v>
      </c>
      <c r="P2" s="4">
        <v>14</v>
      </c>
      <c r="Q2" s="4">
        <v>15</v>
      </c>
      <c r="S2" s="4">
        <v>16</v>
      </c>
      <c r="T2" s="4">
        <v>17</v>
      </c>
      <c r="U2" s="4">
        <v>18</v>
      </c>
      <c r="V2" s="4">
        <v>19</v>
      </c>
      <c r="W2" s="4">
        <v>20</v>
      </c>
      <c r="X2" s="4">
        <v>21</v>
      </c>
      <c r="Y2" s="4">
        <v>22</v>
      </c>
      <c r="Z2" s="4">
        <v>23</v>
      </c>
    </row>
    <row r="3" spans="1:26" s="4" customFormat="1" ht="15" x14ac:dyDescent="0.25">
      <c r="B3" s="129" t="s">
        <v>4</v>
      </c>
      <c r="C3" s="129"/>
      <c r="D3" s="129"/>
      <c r="E3" s="129"/>
      <c r="F3" s="129"/>
      <c r="G3" s="3"/>
      <c r="H3" s="3"/>
      <c r="I3" s="3"/>
      <c r="J3" s="133"/>
      <c r="K3" s="10"/>
      <c r="L3" s="130" t="s">
        <v>12</v>
      </c>
      <c r="M3" s="131"/>
      <c r="N3" s="131"/>
      <c r="O3" s="131"/>
      <c r="P3" s="131"/>
      <c r="Q3" s="131"/>
      <c r="R3" s="131"/>
      <c r="S3" s="132"/>
      <c r="T3" s="130" t="s">
        <v>13</v>
      </c>
      <c r="U3" s="131"/>
      <c r="V3" s="131"/>
      <c r="W3" s="131"/>
      <c r="X3" s="131"/>
      <c r="Y3" s="131"/>
      <c r="Z3" s="132"/>
    </row>
    <row r="4" spans="1:26" s="4" customFormat="1" ht="68.25" customHeight="1" x14ac:dyDescent="0.25">
      <c r="A4" s="11" t="s">
        <v>6</v>
      </c>
      <c r="B4" s="5" t="s">
        <v>2</v>
      </c>
      <c r="C4" s="5" t="s">
        <v>0</v>
      </c>
      <c r="D4" s="5" t="s">
        <v>9</v>
      </c>
      <c r="E4" s="5" t="s">
        <v>1</v>
      </c>
      <c r="F4" s="5" t="s">
        <v>3</v>
      </c>
      <c r="G4" s="5" t="s">
        <v>10</v>
      </c>
      <c r="H4" s="5" t="s">
        <v>11</v>
      </c>
      <c r="I4" s="5" t="s">
        <v>5</v>
      </c>
      <c r="J4" s="133"/>
      <c r="K4" s="5"/>
      <c r="L4" s="6" t="s">
        <v>0</v>
      </c>
      <c r="M4" s="5" t="s">
        <v>9</v>
      </c>
      <c r="N4" s="5" t="s">
        <v>1</v>
      </c>
      <c r="O4" s="5" t="s">
        <v>3</v>
      </c>
      <c r="P4" s="5" t="s">
        <v>10</v>
      </c>
      <c r="Q4" s="5" t="s">
        <v>11</v>
      </c>
      <c r="R4" s="7" t="s">
        <v>5</v>
      </c>
      <c r="S4" s="16" t="s">
        <v>15</v>
      </c>
      <c r="T4" s="6" t="s">
        <v>0</v>
      </c>
      <c r="U4" s="5" t="s">
        <v>9</v>
      </c>
      <c r="V4" s="5" t="s">
        <v>1</v>
      </c>
      <c r="W4" s="5" t="s">
        <v>3</v>
      </c>
      <c r="X4" s="5" t="s">
        <v>10</v>
      </c>
      <c r="Y4" s="5" t="s">
        <v>11</v>
      </c>
      <c r="Z4" s="7" t="s">
        <v>5</v>
      </c>
    </row>
    <row r="5" spans="1:26" s="47" customFormat="1" x14ac:dyDescent="0.2">
      <c r="A5" s="45">
        <v>37773</v>
      </c>
      <c r="B5" s="15">
        <v>200306</v>
      </c>
      <c r="C5" s="46">
        <v>1966239707742.29</v>
      </c>
      <c r="D5" s="46">
        <v>76507819419.599991</v>
      </c>
      <c r="E5" s="46">
        <v>61757923710.129997</v>
      </c>
      <c r="F5" s="46">
        <v>2612780007</v>
      </c>
      <c r="G5" s="46">
        <v>0</v>
      </c>
      <c r="H5" s="46">
        <v>723869743429.69995</v>
      </c>
      <c r="I5" s="46">
        <v>2830987974308.7197</v>
      </c>
      <c r="J5" s="58"/>
      <c r="K5" s="59"/>
      <c r="L5" s="59"/>
      <c r="M5" s="60"/>
      <c r="N5" s="60"/>
      <c r="O5" s="60"/>
      <c r="P5" s="60"/>
      <c r="Q5" s="60"/>
      <c r="R5" s="60"/>
      <c r="S5" s="61"/>
      <c r="T5" s="60"/>
      <c r="U5" s="60"/>
      <c r="V5" s="60"/>
      <c r="W5" s="60"/>
      <c r="X5" s="60"/>
      <c r="Y5" s="60"/>
      <c r="Z5" s="60"/>
    </row>
    <row r="6" spans="1:26" s="47" customFormat="1" x14ac:dyDescent="0.2">
      <c r="A6" s="45">
        <v>37803</v>
      </c>
      <c r="B6" s="15">
        <v>200307</v>
      </c>
      <c r="C6" s="46">
        <v>2065440008291.9299</v>
      </c>
      <c r="D6" s="46">
        <v>77509559940.959991</v>
      </c>
      <c r="E6" s="46">
        <v>63382303849.169998</v>
      </c>
      <c r="F6" s="46">
        <v>2479218239.0699997</v>
      </c>
      <c r="G6" s="46">
        <v>37717154000.000008</v>
      </c>
      <c r="H6" s="46">
        <v>724166820792</v>
      </c>
      <c r="I6" s="46">
        <v>2970695065113.1299</v>
      </c>
      <c r="J6" s="58"/>
      <c r="K6" s="59"/>
      <c r="L6" s="59"/>
      <c r="M6" s="60"/>
      <c r="N6" s="60"/>
      <c r="O6" s="60"/>
      <c r="P6" s="60"/>
      <c r="Q6" s="60"/>
      <c r="R6" s="60"/>
      <c r="S6" s="61"/>
      <c r="T6" s="60"/>
      <c r="U6" s="60"/>
      <c r="V6" s="60"/>
      <c r="W6" s="60"/>
      <c r="X6" s="60"/>
      <c r="Y6" s="60"/>
      <c r="Z6" s="60"/>
    </row>
    <row r="7" spans="1:26" s="47" customFormat="1" x14ac:dyDescent="0.2">
      <c r="A7" s="45">
        <v>37834</v>
      </c>
      <c r="B7" s="15">
        <v>200308</v>
      </c>
      <c r="C7" s="46">
        <v>2106449318374.99</v>
      </c>
      <c r="D7" s="46">
        <v>79643193953.529999</v>
      </c>
      <c r="E7" s="46">
        <v>65903450613.510002</v>
      </c>
      <c r="F7" s="46">
        <v>3184552717.23</v>
      </c>
      <c r="G7" s="46">
        <v>36006977850.000008</v>
      </c>
      <c r="H7" s="46">
        <v>727653286587</v>
      </c>
      <c r="I7" s="46">
        <v>3018840780096.2598</v>
      </c>
      <c r="J7" s="58"/>
      <c r="K7" s="59"/>
      <c r="L7" s="59"/>
      <c r="M7" s="60"/>
      <c r="N7" s="60"/>
      <c r="O7" s="60"/>
      <c r="P7" s="60"/>
      <c r="Q7" s="60"/>
      <c r="R7" s="60"/>
      <c r="S7" s="61"/>
      <c r="T7" s="60"/>
      <c r="U7" s="60"/>
      <c r="V7" s="60"/>
      <c r="W7" s="60"/>
      <c r="X7" s="60"/>
      <c r="Y7" s="60"/>
      <c r="Z7" s="60"/>
    </row>
    <row r="8" spans="1:26" s="47" customFormat="1" x14ac:dyDescent="0.2">
      <c r="A8" s="45">
        <v>37865</v>
      </c>
      <c r="B8" s="15">
        <v>200309</v>
      </c>
      <c r="C8" s="46">
        <v>2165961680345.3701</v>
      </c>
      <c r="D8" s="46">
        <v>80356956729.259995</v>
      </c>
      <c r="E8" s="46">
        <v>67882159874.900002</v>
      </c>
      <c r="F8" s="46">
        <v>3203768977.2399998</v>
      </c>
      <c r="G8" s="46">
        <v>32627774281.500008</v>
      </c>
      <c r="H8" s="46">
        <v>732503449860</v>
      </c>
      <c r="I8" s="46">
        <v>3082535790068.27</v>
      </c>
      <c r="J8" s="58"/>
      <c r="K8" s="59"/>
      <c r="L8" s="59"/>
      <c r="M8" s="60"/>
      <c r="N8" s="60"/>
      <c r="O8" s="60"/>
      <c r="P8" s="60"/>
      <c r="Q8" s="60"/>
      <c r="R8" s="60"/>
      <c r="S8" s="61"/>
      <c r="T8" s="60"/>
      <c r="U8" s="60"/>
      <c r="V8" s="60"/>
      <c r="W8" s="60"/>
      <c r="X8" s="60"/>
      <c r="Y8" s="60"/>
      <c r="Z8" s="60"/>
    </row>
    <row r="9" spans="1:26" s="47" customFormat="1" x14ac:dyDescent="0.2">
      <c r="A9" s="45">
        <v>37895</v>
      </c>
      <c r="B9" s="15">
        <v>200310</v>
      </c>
      <c r="C9" s="46">
        <v>2212398712251.5298</v>
      </c>
      <c r="D9" s="46">
        <v>81682724263.910004</v>
      </c>
      <c r="E9" s="46">
        <v>69863056474.979996</v>
      </c>
      <c r="F9" s="46">
        <v>3236546056.2799997</v>
      </c>
      <c r="G9" s="46">
        <v>34155174200.000008</v>
      </c>
      <c r="H9" s="46">
        <v>731271306209</v>
      </c>
      <c r="I9" s="46">
        <v>3132607519455.6997</v>
      </c>
      <c r="J9" s="58"/>
      <c r="K9" s="59"/>
      <c r="L9" s="59"/>
      <c r="M9" s="60"/>
      <c r="N9" s="60"/>
      <c r="O9" s="60"/>
      <c r="P9" s="60"/>
      <c r="Q9" s="60"/>
      <c r="R9" s="60"/>
      <c r="S9" s="61"/>
      <c r="T9" s="60"/>
      <c r="U9" s="60"/>
      <c r="V9" s="60"/>
      <c r="W9" s="60"/>
      <c r="X9" s="60"/>
      <c r="Y9" s="60"/>
      <c r="Z9" s="60"/>
    </row>
    <row r="10" spans="1:26" s="47" customFormat="1" x14ac:dyDescent="0.2">
      <c r="A10" s="45">
        <v>37926</v>
      </c>
      <c r="B10" s="15">
        <v>200311</v>
      </c>
      <c r="C10" s="46">
        <v>2298650690879</v>
      </c>
      <c r="D10" s="46">
        <v>83333868725.199997</v>
      </c>
      <c r="E10" s="46">
        <v>72014322403.259995</v>
      </c>
      <c r="F10" s="46">
        <v>3284791830</v>
      </c>
      <c r="G10" s="46">
        <v>30866848570.000008</v>
      </c>
      <c r="H10" s="46">
        <v>784919258661</v>
      </c>
      <c r="I10" s="46">
        <v>3273069781068.46</v>
      </c>
      <c r="J10" s="58"/>
      <c r="K10" s="59"/>
      <c r="L10" s="59"/>
      <c r="M10" s="60"/>
      <c r="N10" s="60"/>
      <c r="O10" s="60"/>
      <c r="P10" s="60"/>
      <c r="Q10" s="60"/>
      <c r="R10" s="60"/>
      <c r="S10" s="61"/>
      <c r="T10" s="60"/>
      <c r="U10" s="60"/>
      <c r="V10" s="60"/>
      <c r="W10" s="60"/>
      <c r="X10" s="60"/>
      <c r="Y10" s="60"/>
      <c r="Z10" s="60"/>
    </row>
    <row r="11" spans="1:26" s="47" customFormat="1" x14ac:dyDescent="0.2">
      <c r="A11" s="45">
        <v>37956</v>
      </c>
      <c r="B11" s="15">
        <v>200312</v>
      </c>
      <c r="C11" s="46">
        <v>2323168949524.7002</v>
      </c>
      <c r="D11" s="46">
        <v>84442465274.899994</v>
      </c>
      <c r="E11" s="46">
        <v>73854470940.860001</v>
      </c>
      <c r="F11" s="46">
        <v>3343286079.52</v>
      </c>
      <c r="G11" s="46">
        <v>26229440242.680008</v>
      </c>
      <c r="H11" s="46">
        <v>779530293074</v>
      </c>
      <c r="I11" s="46">
        <v>3290568905136.6597</v>
      </c>
      <c r="J11" s="58"/>
      <c r="K11" s="59"/>
      <c r="L11" s="59"/>
      <c r="M11" s="60"/>
      <c r="N11" s="60"/>
      <c r="O11" s="60"/>
      <c r="P11" s="60"/>
      <c r="Q11" s="60"/>
      <c r="R11" s="60"/>
      <c r="S11" s="61"/>
      <c r="T11" s="60"/>
      <c r="U11" s="60"/>
      <c r="V11" s="60"/>
      <c r="W11" s="60"/>
      <c r="X11" s="60"/>
      <c r="Y11" s="60"/>
      <c r="Z11" s="60"/>
    </row>
    <row r="12" spans="1:26" s="47" customFormat="1" x14ac:dyDescent="0.2">
      <c r="A12" s="45">
        <v>37987</v>
      </c>
      <c r="B12" s="15">
        <v>200401</v>
      </c>
      <c r="C12" s="46">
        <v>2382323085115.0898</v>
      </c>
      <c r="D12" s="46">
        <v>86324627434.369995</v>
      </c>
      <c r="E12" s="46">
        <v>76511480754.710007</v>
      </c>
      <c r="F12" s="46">
        <v>3391228943.3299999</v>
      </c>
      <c r="G12" s="46">
        <v>24452077268.490002</v>
      </c>
      <c r="H12" s="46">
        <v>779826114234</v>
      </c>
      <c r="I12" s="46">
        <v>3352828613749.9902</v>
      </c>
      <c r="J12" s="58"/>
      <c r="K12" s="59"/>
      <c r="L12" s="59"/>
      <c r="M12" s="60"/>
      <c r="N12" s="60"/>
      <c r="O12" s="60"/>
      <c r="P12" s="60"/>
      <c r="Q12" s="60"/>
      <c r="R12" s="60"/>
      <c r="S12" s="61"/>
      <c r="T12" s="60"/>
      <c r="U12" s="60"/>
      <c r="V12" s="60"/>
      <c r="W12" s="60"/>
      <c r="X12" s="60"/>
      <c r="Y12" s="60"/>
      <c r="Z12" s="60"/>
    </row>
    <row r="13" spans="1:26" s="47" customFormat="1" x14ac:dyDescent="0.2">
      <c r="A13" s="45">
        <v>38018</v>
      </c>
      <c r="B13" s="15">
        <v>200402</v>
      </c>
      <c r="C13" s="46">
        <v>2411392077710.5298</v>
      </c>
      <c r="D13" s="46">
        <v>88308754208.979996</v>
      </c>
      <c r="E13" s="46">
        <v>79063906017.619995</v>
      </c>
      <c r="F13" s="46">
        <v>3910105698.3400002</v>
      </c>
      <c r="G13" s="46">
        <v>27263599870.82</v>
      </c>
      <c r="H13" s="46">
        <v>777714975451</v>
      </c>
      <c r="I13" s="46">
        <v>3387653418957.29</v>
      </c>
      <c r="J13" s="58"/>
      <c r="K13" s="59"/>
      <c r="L13" s="59"/>
      <c r="M13" s="60"/>
      <c r="N13" s="60"/>
      <c r="O13" s="60"/>
      <c r="P13" s="60"/>
      <c r="Q13" s="60"/>
      <c r="R13" s="60"/>
      <c r="S13" s="61"/>
      <c r="T13" s="60"/>
      <c r="U13" s="60"/>
      <c r="V13" s="60"/>
      <c r="W13" s="60"/>
      <c r="X13" s="60"/>
      <c r="Y13" s="60"/>
      <c r="Z13" s="60"/>
    </row>
    <row r="14" spans="1:26" s="47" customFormat="1" x14ac:dyDescent="0.2">
      <c r="A14" s="45">
        <v>38047</v>
      </c>
      <c r="B14" s="15">
        <v>200403</v>
      </c>
      <c r="C14" s="46">
        <v>2470984395646.1699</v>
      </c>
      <c r="D14" s="46">
        <v>89928655089.100006</v>
      </c>
      <c r="E14" s="46">
        <v>81371806071.830002</v>
      </c>
      <c r="F14" s="46">
        <v>3954837367.3299999</v>
      </c>
      <c r="G14" s="46">
        <v>21558811361.850002</v>
      </c>
      <c r="H14" s="46">
        <v>803709091798</v>
      </c>
      <c r="I14" s="46">
        <v>3471507597334.2798</v>
      </c>
      <c r="J14" s="58"/>
      <c r="K14" s="59"/>
      <c r="L14" s="59"/>
      <c r="M14" s="60"/>
      <c r="N14" s="60"/>
      <c r="O14" s="60"/>
      <c r="P14" s="60"/>
      <c r="Q14" s="60"/>
      <c r="R14" s="60"/>
      <c r="S14" s="61"/>
      <c r="T14" s="60"/>
      <c r="U14" s="60"/>
      <c r="V14" s="60"/>
      <c r="W14" s="60"/>
      <c r="X14" s="60"/>
      <c r="Y14" s="60"/>
      <c r="Z14" s="60"/>
    </row>
    <row r="15" spans="1:26" s="47" customFormat="1" x14ac:dyDescent="0.2">
      <c r="A15" s="45">
        <v>38078</v>
      </c>
      <c r="B15" s="15">
        <v>200404</v>
      </c>
      <c r="C15" s="46">
        <v>2555980010941.02</v>
      </c>
      <c r="D15" s="46">
        <v>90163322797.669998</v>
      </c>
      <c r="E15" s="46">
        <v>82378738558.169998</v>
      </c>
      <c r="F15" s="46">
        <v>3955893628.7799997</v>
      </c>
      <c r="G15" s="46">
        <v>22944520866.760002</v>
      </c>
      <c r="H15" s="46">
        <v>807722632655</v>
      </c>
      <c r="I15" s="46">
        <v>3563145119447.3999</v>
      </c>
      <c r="J15" s="58"/>
      <c r="K15" s="59"/>
      <c r="L15" s="59"/>
      <c r="M15" s="60"/>
      <c r="N15" s="60"/>
      <c r="O15" s="60"/>
      <c r="P15" s="60"/>
      <c r="Q15" s="60"/>
      <c r="R15" s="60"/>
      <c r="S15" s="61"/>
      <c r="T15" s="60"/>
      <c r="U15" s="60"/>
      <c r="V15" s="60"/>
      <c r="W15" s="60"/>
      <c r="X15" s="60"/>
      <c r="Y15" s="60"/>
      <c r="Z15" s="60"/>
    </row>
    <row r="16" spans="1:26" s="47" customFormat="1" x14ac:dyDescent="0.2">
      <c r="A16" s="45">
        <v>38108</v>
      </c>
      <c r="B16" s="15">
        <v>200405</v>
      </c>
      <c r="C16" s="46">
        <v>2399018342735.0601</v>
      </c>
      <c r="D16" s="46">
        <v>90842334087.149994</v>
      </c>
      <c r="E16" s="46">
        <v>84179041400.830002</v>
      </c>
      <c r="F16" s="46">
        <v>3911384675.21</v>
      </c>
      <c r="G16" s="46">
        <v>16903201984.980001</v>
      </c>
      <c r="H16" s="46">
        <v>776257272638</v>
      </c>
      <c r="I16" s="46">
        <v>3371111577521.23</v>
      </c>
      <c r="J16" s="58"/>
      <c r="K16" s="59"/>
      <c r="L16" s="59"/>
      <c r="M16" s="60"/>
      <c r="N16" s="60"/>
      <c r="O16" s="60"/>
      <c r="P16" s="60"/>
      <c r="Q16" s="60"/>
      <c r="R16" s="60"/>
      <c r="S16" s="61"/>
      <c r="T16" s="60"/>
      <c r="U16" s="60"/>
      <c r="V16" s="60"/>
      <c r="W16" s="60"/>
      <c r="X16" s="60"/>
      <c r="Y16" s="60"/>
      <c r="Z16" s="60"/>
    </row>
    <row r="17" spans="1:26" s="47" customFormat="1" x14ac:dyDescent="0.2">
      <c r="A17" s="45">
        <v>38139</v>
      </c>
      <c r="B17" s="15">
        <v>200406</v>
      </c>
      <c r="C17" s="46">
        <v>2458364341175.96</v>
      </c>
      <c r="D17" s="46">
        <v>92032443190.389999</v>
      </c>
      <c r="E17" s="46">
        <v>86109578717.5</v>
      </c>
      <c r="F17" s="46">
        <v>4020037582.6799998</v>
      </c>
      <c r="G17" s="46">
        <v>12813581386.780001</v>
      </c>
      <c r="H17" s="46">
        <v>772402773504</v>
      </c>
      <c r="I17" s="46">
        <v>3425742755557.3101</v>
      </c>
      <c r="J17" s="58"/>
      <c r="K17" s="59"/>
      <c r="L17" s="59"/>
      <c r="M17" s="60"/>
      <c r="N17" s="60"/>
      <c r="O17" s="60"/>
      <c r="P17" s="60"/>
      <c r="Q17" s="60"/>
      <c r="R17" s="60"/>
      <c r="S17" s="61"/>
      <c r="T17" s="60"/>
      <c r="U17" s="60"/>
      <c r="V17" s="60"/>
      <c r="W17" s="60"/>
      <c r="X17" s="60"/>
      <c r="Y17" s="60"/>
      <c r="Z17" s="60"/>
    </row>
    <row r="18" spans="1:26" s="47" customFormat="1" x14ac:dyDescent="0.2">
      <c r="A18" s="45">
        <v>38169</v>
      </c>
      <c r="B18" s="15">
        <v>200407</v>
      </c>
      <c r="C18" s="46">
        <v>2437457700773.71</v>
      </c>
      <c r="D18" s="46">
        <v>93572438091.399994</v>
      </c>
      <c r="E18" s="46">
        <v>88738056804.440002</v>
      </c>
      <c r="F18" s="46">
        <v>4241263783.23</v>
      </c>
      <c r="G18" s="46">
        <v>31278677549.999996</v>
      </c>
      <c r="H18" s="46">
        <v>837930824304</v>
      </c>
      <c r="I18" s="46">
        <v>3493218961306.7798</v>
      </c>
      <c r="J18" s="58"/>
      <c r="K18" s="59"/>
      <c r="L18" s="59"/>
      <c r="M18" s="60"/>
      <c r="N18" s="60"/>
      <c r="O18" s="60"/>
      <c r="P18" s="60"/>
      <c r="Q18" s="60"/>
      <c r="R18" s="60"/>
      <c r="S18" s="61"/>
      <c r="T18" s="60"/>
      <c r="U18" s="60"/>
      <c r="V18" s="60"/>
      <c r="W18" s="60"/>
      <c r="X18" s="60"/>
      <c r="Y18" s="60"/>
      <c r="Z18" s="60"/>
    </row>
    <row r="19" spans="1:26" s="47" customFormat="1" x14ac:dyDescent="0.2">
      <c r="A19" s="45">
        <v>38200</v>
      </c>
      <c r="B19" s="15">
        <v>200408</v>
      </c>
      <c r="C19" s="46">
        <v>2272215009114.1602</v>
      </c>
      <c r="D19" s="46">
        <v>95320807205.729996</v>
      </c>
      <c r="E19" s="46">
        <v>91102080500.569992</v>
      </c>
      <c r="F19" s="46">
        <v>4606622332.9499998</v>
      </c>
      <c r="G19" s="46">
        <v>32896064449.999992</v>
      </c>
      <c r="H19" s="46">
        <v>831818141336</v>
      </c>
      <c r="I19" s="46">
        <v>3327958724939.4102</v>
      </c>
      <c r="J19" s="58"/>
      <c r="K19" s="59"/>
      <c r="L19" s="59"/>
      <c r="M19" s="60"/>
      <c r="N19" s="60"/>
      <c r="O19" s="60"/>
      <c r="P19" s="60"/>
      <c r="Q19" s="60"/>
      <c r="R19" s="60"/>
      <c r="S19" s="61"/>
      <c r="T19" s="60"/>
      <c r="U19" s="60"/>
      <c r="V19" s="60"/>
      <c r="W19" s="60"/>
      <c r="X19" s="60"/>
      <c r="Y19" s="60"/>
      <c r="Z19" s="60"/>
    </row>
    <row r="20" spans="1:26" s="47" customFormat="1" x14ac:dyDescent="0.2">
      <c r="A20" s="45">
        <v>38231</v>
      </c>
      <c r="B20" s="15">
        <v>200409</v>
      </c>
      <c r="C20" s="46">
        <v>2779323071169</v>
      </c>
      <c r="D20" s="46">
        <v>96952809629.889999</v>
      </c>
      <c r="E20" s="46">
        <v>93948589749.669998</v>
      </c>
      <c r="F20" s="46">
        <v>4716748579.1499996</v>
      </c>
      <c r="G20" s="46">
        <v>28222041829.999992</v>
      </c>
      <c r="H20" s="46">
        <v>584383989412</v>
      </c>
      <c r="I20" s="46">
        <v>3587547250369.71</v>
      </c>
      <c r="J20" s="58"/>
      <c r="K20" s="59"/>
      <c r="L20" s="59"/>
      <c r="M20" s="60"/>
      <c r="N20" s="60"/>
      <c r="O20" s="60"/>
      <c r="P20" s="60"/>
      <c r="Q20" s="60"/>
      <c r="R20" s="60"/>
      <c r="S20" s="61"/>
      <c r="T20" s="60"/>
      <c r="U20" s="60"/>
      <c r="V20" s="60"/>
      <c r="W20" s="60"/>
      <c r="X20" s="60"/>
      <c r="Y20" s="60"/>
      <c r="Z20" s="60"/>
    </row>
    <row r="21" spans="1:26" s="47" customFormat="1" x14ac:dyDescent="0.2">
      <c r="A21" s="45">
        <v>38261</v>
      </c>
      <c r="B21" s="15">
        <v>200410</v>
      </c>
      <c r="C21" s="46">
        <v>2907742727210.6597</v>
      </c>
      <c r="D21" s="46">
        <v>98364313591.839996</v>
      </c>
      <c r="E21" s="46">
        <v>96422872363.900009</v>
      </c>
      <c r="F21" s="46">
        <v>4763444642.79</v>
      </c>
      <c r="G21" s="46">
        <v>23725919721.039993</v>
      </c>
      <c r="H21" s="46">
        <v>623301094135</v>
      </c>
      <c r="I21" s="46">
        <v>3754320371665.23</v>
      </c>
      <c r="J21" s="58"/>
      <c r="K21" s="59"/>
      <c r="L21" s="59"/>
      <c r="M21" s="60"/>
      <c r="N21" s="60"/>
      <c r="O21" s="60"/>
      <c r="P21" s="60"/>
      <c r="Q21" s="60"/>
      <c r="R21" s="60"/>
      <c r="S21" s="61"/>
      <c r="T21" s="60"/>
      <c r="U21" s="60"/>
      <c r="V21" s="60"/>
      <c r="W21" s="60"/>
      <c r="X21" s="60"/>
      <c r="Y21" s="60"/>
      <c r="Z21" s="60"/>
    </row>
    <row r="22" spans="1:26" s="47" customFormat="1" x14ac:dyDescent="0.2">
      <c r="A22" s="45">
        <v>38292</v>
      </c>
      <c r="B22" s="15">
        <v>200411</v>
      </c>
      <c r="C22" s="46">
        <v>2969439168420.3301</v>
      </c>
      <c r="D22" s="46">
        <v>99864352036.119995</v>
      </c>
      <c r="E22" s="46">
        <v>98976672591.130005</v>
      </c>
      <c r="F22" s="46">
        <v>4792976040.9700003</v>
      </c>
      <c r="G22" s="46">
        <v>25952233731.999992</v>
      </c>
      <c r="H22" s="46">
        <v>625058903655</v>
      </c>
      <c r="I22" s="46">
        <v>3824084306475.5503</v>
      </c>
      <c r="J22" s="58"/>
      <c r="K22" s="59"/>
      <c r="L22" s="59"/>
      <c r="M22" s="60"/>
      <c r="N22" s="60"/>
      <c r="O22" s="60"/>
      <c r="P22" s="60"/>
      <c r="Q22" s="60"/>
      <c r="R22" s="60"/>
      <c r="S22" s="61"/>
      <c r="T22" s="60"/>
      <c r="U22" s="60"/>
      <c r="V22" s="60"/>
      <c r="W22" s="60"/>
      <c r="X22" s="60"/>
      <c r="Y22" s="60"/>
      <c r="Z22" s="60"/>
    </row>
    <row r="23" spans="1:26" s="47" customFormat="1" x14ac:dyDescent="0.2">
      <c r="A23" s="45">
        <v>38322</v>
      </c>
      <c r="B23" s="15">
        <v>200412</v>
      </c>
      <c r="C23" s="46">
        <v>2959801202427.1499</v>
      </c>
      <c r="D23" s="46">
        <v>101815207253.87</v>
      </c>
      <c r="E23" s="46">
        <v>101700949508.92</v>
      </c>
      <c r="F23" s="46">
        <v>4863424578.6399994</v>
      </c>
      <c r="G23" s="46">
        <v>22154999697.709995</v>
      </c>
      <c r="H23" s="46">
        <v>643484637616.93005</v>
      </c>
      <c r="I23" s="46">
        <v>3833820421083.2202</v>
      </c>
      <c r="J23" s="58"/>
      <c r="K23" s="59"/>
      <c r="L23" s="59"/>
      <c r="M23" s="60"/>
      <c r="N23" s="60"/>
      <c r="O23" s="60"/>
      <c r="P23" s="60"/>
      <c r="Q23" s="60"/>
      <c r="R23" s="60"/>
      <c r="S23" s="61"/>
      <c r="T23" s="60"/>
      <c r="U23" s="60"/>
      <c r="V23" s="60"/>
      <c r="W23" s="60"/>
      <c r="X23" s="60"/>
      <c r="Y23" s="60"/>
      <c r="Z23" s="60"/>
    </row>
    <row r="24" spans="1:26" s="47" customFormat="1" x14ac:dyDescent="0.2">
      <c r="A24" s="45">
        <v>38353</v>
      </c>
      <c r="B24" s="15">
        <v>200501</v>
      </c>
      <c r="C24" s="46">
        <v>3009899092029.9697</v>
      </c>
      <c r="D24" s="46">
        <v>103683316414.62</v>
      </c>
      <c r="E24" s="46">
        <v>104865301425.60001</v>
      </c>
      <c r="F24" s="46">
        <v>5175114908.4499998</v>
      </c>
      <c r="G24" s="46">
        <v>19102045821</v>
      </c>
      <c r="H24" s="46">
        <v>645460914642</v>
      </c>
      <c r="I24" s="46">
        <v>3888185785241.6401</v>
      </c>
      <c r="J24" s="58"/>
      <c r="K24" s="59"/>
      <c r="L24" s="59"/>
      <c r="M24" s="60"/>
      <c r="N24" s="60"/>
      <c r="O24" s="60"/>
      <c r="P24" s="60"/>
      <c r="Q24" s="60"/>
      <c r="R24" s="60"/>
      <c r="S24" s="61"/>
      <c r="T24" s="60"/>
      <c r="U24" s="60"/>
      <c r="V24" s="60"/>
      <c r="W24" s="60"/>
      <c r="X24" s="60"/>
      <c r="Y24" s="60"/>
      <c r="Z24" s="60"/>
    </row>
    <row r="25" spans="1:26" s="47" customFormat="1" x14ac:dyDescent="0.2">
      <c r="A25" s="45">
        <v>38384</v>
      </c>
      <c r="B25" s="15">
        <v>200502</v>
      </c>
      <c r="C25" s="46">
        <v>3203954690843.1099</v>
      </c>
      <c r="D25" s="46">
        <v>104768673954.16</v>
      </c>
      <c r="E25" s="46">
        <v>107002598639.33</v>
      </c>
      <c r="F25" s="46">
        <v>5469930958.6300001</v>
      </c>
      <c r="G25" s="46">
        <v>22570246666</v>
      </c>
      <c r="H25" s="46">
        <v>646084906742</v>
      </c>
      <c r="I25" s="46">
        <v>4089851047803.23</v>
      </c>
      <c r="J25" s="58"/>
      <c r="K25" s="59"/>
      <c r="L25" s="59"/>
      <c r="M25" s="60"/>
      <c r="N25" s="60"/>
      <c r="O25" s="60"/>
      <c r="P25" s="60"/>
      <c r="Q25" s="60"/>
      <c r="R25" s="60"/>
      <c r="S25" s="61"/>
      <c r="T25" s="60"/>
      <c r="U25" s="60"/>
      <c r="V25" s="60"/>
      <c r="W25" s="60"/>
      <c r="X25" s="60"/>
      <c r="Y25" s="60"/>
      <c r="Z25" s="60"/>
    </row>
    <row r="26" spans="1:26" s="47" customFormat="1" x14ac:dyDescent="0.2">
      <c r="A26" s="45">
        <v>38412</v>
      </c>
      <c r="B26" s="15">
        <v>200503</v>
      </c>
      <c r="C26" s="46">
        <v>3024809337688.4795</v>
      </c>
      <c r="D26" s="46">
        <v>105737407007.67999</v>
      </c>
      <c r="E26" s="46">
        <v>108952210720.53999</v>
      </c>
      <c r="F26" s="46">
        <v>5549990676.0900002</v>
      </c>
      <c r="G26" s="46">
        <v>16653310585.33</v>
      </c>
      <c r="H26" s="46">
        <v>521926475121.95996</v>
      </c>
      <c r="I26" s="46">
        <v>3783628731800.0801</v>
      </c>
      <c r="J26" s="58"/>
      <c r="K26" s="59"/>
      <c r="L26" s="59"/>
      <c r="M26" s="60"/>
      <c r="N26" s="60"/>
      <c r="O26" s="60"/>
      <c r="P26" s="60"/>
      <c r="Q26" s="60"/>
      <c r="R26" s="60"/>
      <c r="S26" s="61"/>
      <c r="T26" s="60"/>
      <c r="U26" s="60"/>
      <c r="V26" s="60"/>
      <c r="W26" s="60"/>
      <c r="X26" s="60"/>
      <c r="Y26" s="60"/>
      <c r="Z26" s="60"/>
    </row>
    <row r="27" spans="1:26" s="47" customFormat="1" x14ac:dyDescent="0.2">
      <c r="A27" s="45">
        <v>38443</v>
      </c>
      <c r="B27" s="15">
        <v>200504</v>
      </c>
      <c r="C27" s="46">
        <v>3125816280406.6899</v>
      </c>
      <c r="D27" s="46">
        <v>108046637389.12</v>
      </c>
      <c r="E27" s="46">
        <v>112447495019.83</v>
      </c>
      <c r="F27" s="46">
        <v>5620434838.2399998</v>
      </c>
      <c r="G27" s="46">
        <v>19733483908.669998</v>
      </c>
      <c r="H27" s="46">
        <v>522260152608.96997</v>
      </c>
      <c r="I27" s="46">
        <v>3893924484171.52</v>
      </c>
      <c r="J27" s="58"/>
      <c r="K27" s="59"/>
      <c r="L27" s="59"/>
      <c r="M27" s="60"/>
      <c r="N27" s="60"/>
      <c r="O27" s="60"/>
      <c r="P27" s="60"/>
      <c r="Q27" s="60"/>
      <c r="R27" s="60"/>
      <c r="S27" s="61"/>
      <c r="T27" s="60"/>
      <c r="U27" s="60"/>
      <c r="V27" s="60"/>
      <c r="W27" s="60"/>
      <c r="X27" s="60"/>
      <c r="Y27" s="60"/>
      <c r="Z27" s="60"/>
    </row>
    <row r="28" spans="1:26" s="47" customFormat="1" x14ac:dyDescent="0.2">
      <c r="A28" s="45">
        <v>38473</v>
      </c>
      <c r="B28" s="15">
        <v>200505</v>
      </c>
      <c r="C28" s="46">
        <v>3195205397452.5</v>
      </c>
      <c r="D28" s="46">
        <v>109934607295.59</v>
      </c>
      <c r="E28" s="46">
        <v>115348577843.28</v>
      </c>
      <c r="F28" s="46">
        <v>5971020818.9499998</v>
      </c>
      <c r="G28" s="46">
        <v>13261029477.039999</v>
      </c>
      <c r="H28" s="46">
        <v>518718627131.90997</v>
      </c>
      <c r="I28" s="46">
        <v>3958439260019.27</v>
      </c>
      <c r="J28" s="58"/>
      <c r="K28" s="59"/>
      <c r="L28" s="59"/>
      <c r="M28" s="60"/>
      <c r="N28" s="60"/>
      <c r="O28" s="60"/>
      <c r="P28" s="60"/>
      <c r="Q28" s="60"/>
      <c r="R28" s="60"/>
      <c r="S28" s="61"/>
      <c r="T28" s="60"/>
      <c r="U28" s="60"/>
      <c r="V28" s="60"/>
      <c r="W28" s="60"/>
      <c r="X28" s="60"/>
      <c r="Y28" s="60"/>
      <c r="Z28" s="60"/>
    </row>
    <row r="29" spans="1:26" s="47" customFormat="1" x14ac:dyDescent="0.2">
      <c r="A29" s="45">
        <v>38504</v>
      </c>
      <c r="B29" s="15">
        <v>200506</v>
      </c>
      <c r="C29" s="46">
        <v>3217208517824.5498</v>
      </c>
      <c r="D29" s="46">
        <v>111720203983.78999</v>
      </c>
      <c r="E29" s="46">
        <v>118082712658.25999</v>
      </c>
      <c r="F29" s="46">
        <v>5799303201.1000004</v>
      </c>
      <c r="G29" s="46">
        <v>9600485985.2299995</v>
      </c>
      <c r="H29" s="46">
        <v>524075520182.97998</v>
      </c>
      <c r="I29" s="46">
        <v>3986486743835.9102</v>
      </c>
      <c r="J29" s="58"/>
      <c r="K29" s="59"/>
      <c r="L29" s="59"/>
      <c r="M29" s="60"/>
      <c r="N29" s="60"/>
      <c r="O29" s="60"/>
      <c r="P29" s="60"/>
      <c r="Q29" s="60"/>
      <c r="R29" s="60"/>
      <c r="S29" s="61"/>
      <c r="T29" s="60"/>
      <c r="U29" s="60"/>
      <c r="V29" s="60"/>
      <c r="W29" s="60"/>
      <c r="X29" s="60"/>
      <c r="Y29" s="60"/>
      <c r="Z29" s="60"/>
    </row>
    <row r="30" spans="1:26" s="47" customFormat="1" x14ac:dyDescent="0.2">
      <c r="A30" s="45">
        <v>38534</v>
      </c>
      <c r="B30" s="15">
        <v>200507</v>
      </c>
      <c r="C30" s="46">
        <v>3309017824207.3696</v>
      </c>
      <c r="D30" s="46">
        <v>112860761017.96001</v>
      </c>
      <c r="E30" s="46">
        <v>120648499966.63</v>
      </c>
      <c r="F30" s="46">
        <v>5735016997.0500002</v>
      </c>
      <c r="G30" s="46">
        <v>11610929042.459999</v>
      </c>
      <c r="H30" s="46">
        <v>524242860920.47998</v>
      </c>
      <c r="I30" s="46">
        <v>4084115892151.9502</v>
      </c>
      <c r="J30" s="58"/>
      <c r="K30" s="59"/>
      <c r="L30" s="59"/>
      <c r="M30" s="60"/>
      <c r="N30" s="60"/>
      <c r="O30" s="60"/>
      <c r="P30" s="60"/>
      <c r="Q30" s="60"/>
      <c r="R30" s="60"/>
      <c r="S30" s="61"/>
      <c r="T30" s="60"/>
      <c r="U30" s="60"/>
      <c r="V30" s="60"/>
      <c r="W30" s="60"/>
      <c r="X30" s="60"/>
      <c r="Y30" s="60"/>
      <c r="Z30" s="60"/>
    </row>
    <row r="31" spans="1:26" s="47" customFormat="1" x14ac:dyDescent="0.2">
      <c r="A31" s="45">
        <v>38565</v>
      </c>
      <c r="B31" s="15">
        <v>200508</v>
      </c>
      <c r="C31" s="46">
        <v>3350098261466.2295</v>
      </c>
      <c r="D31" s="46">
        <v>114227109358</v>
      </c>
      <c r="E31" s="46">
        <v>123311142217.81</v>
      </c>
      <c r="F31" s="46">
        <v>6479997310.75</v>
      </c>
      <c r="G31" s="46">
        <v>31493720503.689995</v>
      </c>
      <c r="H31" s="46">
        <v>524350901362.97998</v>
      </c>
      <c r="I31" s="46">
        <v>4149961132219.46</v>
      </c>
      <c r="J31" s="58"/>
      <c r="K31" s="59"/>
      <c r="L31" s="59"/>
      <c r="M31" s="60"/>
      <c r="N31" s="60"/>
      <c r="O31" s="60"/>
      <c r="P31" s="60"/>
      <c r="Q31" s="60"/>
      <c r="R31" s="60"/>
      <c r="S31" s="61"/>
      <c r="T31" s="60"/>
      <c r="U31" s="60"/>
      <c r="V31" s="60"/>
      <c r="W31" s="60"/>
      <c r="X31" s="60"/>
      <c r="Y31" s="60"/>
      <c r="Z31" s="60"/>
    </row>
    <row r="32" spans="1:26" s="47" customFormat="1" x14ac:dyDescent="0.2">
      <c r="A32" s="45">
        <v>38596</v>
      </c>
      <c r="B32" s="15">
        <v>200509</v>
      </c>
      <c r="C32" s="46">
        <v>3376892996146.8496</v>
      </c>
      <c r="D32" s="46">
        <v>117145181047.84</v>
      </c>
      <c r="E32" s="46">
        <v>128312377323.49001</v>
      </c>
      <c r="F32" s="46">
        <v>6615468219.0799999</v>
      </c>
      <c r="G32" s="46">
        <v>27109087825.649994</v>
      </c>
      <c r="H32" s="46">
        <v>532705734797.97998</v>
      </c>
      <c r="I32" s="46">
        <v>4188780845360.8901</v>
      </c>
      <c r="J32" s="58"/>
      <c r="K32" s="59"/>
      <c r="L32" s="59"/>
      <c r="M32" s="60"/>
      <c r="N32" s="60"/>
      <c r="O32" s="60"/>
      <c r="P32" s="60"/>
      <c r="Q32" s="60"/>
      <c r="R32" s="60"/>
      <c r="S32" s="61"/>
      <c r="T32" s="60"/>
      <c r="U32" s="60"/>
      <c r="V32" s="60"/>
      <c r="W32" s="60"/>
      <c r="X32" s="60"/>
      <c r="Y32" s="60"/>
      <c r="Z32" s="60"/>
    </row>
    <row r="33" spans="1:26" s="47" customFormat="1" x14ac:dyDescent="0.2">
      <c r="A33" s="45">
        <v>38626</v>
      </c>
      <c r="B33" s="15">
        <v>200510</v>
      </c>
      <c r="C33" s="46">
        <v>3481075819967.1699</v>
      </c>
      <c r="D33" s="46">
        <v>117849303450.66</v>
      </c>
      <c r="E33" s="46">
        <v>129789807611.97</v>
      </c>
      <c r="F33" s="46">
        <v>6474244237.7200003</v>
      </c>
      <c r="G33" s="46">
        <v>34090237030.379997</v>
      </c>
      <c r="H33" s="46">
        <v>541095127900.97998</v>
      </c>
      <c r="I33" s="46">
        <v>4310374540198.8804</v>
      </c>
      <c r="J33" s="58"/>
      <c r="K33" s="59"/>
      <c r="L33" s="59"/>
      <c r="M33" s="60"/>
      <c r="N33" s="60"/>
      <c r="O33" s="60"/>
      <c r="P33" s="60"/>
      <c r="Q33" s="60"/>
      <c r="R33" s="60"/>
      <c r="S33" s="61"/>
      <c r="T33" s="60"/>
      <c r="U33" s="60"/>
      <c r="V33" s="60"/>
      <c r="W33" s="60"/>
      <c r="X33" s="60"/>
      <c r="Y33" s="60"/>
      <c r="Z33" s="60"/>
    </row>
    <row r="34" spans="1:26" s="47" customFormat="1" x14ac:dyDescent="0.2">
      <c r="A34" s="45">
        <v>38657</v>
      </c>
      <c r="B34" s="15">
        <v>200511</v>
      </c>
      <c r="C34" s="46">
        <v>3701675531176.8799</v>
      </c>
      <c r="D34" s="46">
        <v>119649688953.59</v>
      </c>
      <c r="E34" s="46">
        <v>133529421023.91</v>
      </c>
      <c r="F34" s="46">
        <v>6768625742.4499998</v>
      </c>
      <c r="G34" s="46">
        <v>26754511027.369995</v>
      </c>
      <c r="H34" s="46">
        <v>544243453900.97998</v>
      </c>
      <c r="I34" s="46">
        <v>4532621231825.1807</v>
      </c>
      <c r="J34" s="58"/>
      <c r="K34" s="59"/>
      <c r="L34" s="59"/>
      <c r="M34" s="60"/>
      <c r="N34" s="60"/>
      <c r="O34" s="60"/>
      <c r="P34" s="60"/>
      <c r="Q34" s="60"/>
      <c r="R34" s="60"/>
      <c r="S34" s="61"/>
      <c r="T34" s="60"/>
      <c r="U34" s="60"/>
      <c r="V34" s="60"/>
      <c r="W34" s="60"/>
      <c r="X34" s="60"/>
      <c r="Y34" s="60"/>
      <c r="Z34" s="60"/>
    </row>
    <row r="35" spans="1:26" s="47" customFormat="1" x14ac:dyDescent="0.2">
      <c r="A35" s="45">
        <v>38687</v>
      </c>
      <c r="B35" s="15">
        <v>200512</v>
      </c>
      <c r="C35" s="46">
        <v>4136123340568.9399</v>
      </c>
      <c r="D35" s="46">
        <v>121125388595.3</v>
      </c>
      <c r="E35" s="46">
        <v>135883019778.42</v>
      </c>
      <c r="F35" s="46">
        <v>6793895331.0100002</v>
      </c>
      <c r="G35" s="46">
        <v>24332330586.309994</v>
      </c>
      <c r="H35" s="46">
        <v>574406909146.80005</v>
      </c>
      <c r="I35" s="46">
        <v>4998664884006.7803</v>
      </c>
      <c r="J35" s="58"/>
      <c r="K35" s="59"/>
      <c r="L35" s="59"/>
      <c r="M35" s="60"/>
      <c r="N35" s="60"/>
      <c r="O35" s="60"/>
      <c r="P35" s="60"/>
      <c r="Q35" s="60"/>
      <c r="R35" s="60"/>
      <c r="S35" s="61"/>
      <c r="T35" s="60"/>
      <c r="U35" s="60"/>
      <c r="V35" s="60"/>
      <c r="W35" s="60"/>
      <c r="X35" s="60"/>
      <c r="Y35" s="60"/>
      <c r="Z35" s="60"/>
    </row>
    <row r="36" spans="1:26" s="47" customFormat="1" x14ac:dyDescent="0.2">
      <c r="A36" s="45">
        <v>38718</v>
      </c>
      <c r="B36" s="15">
        <v>200601</v>
      </c>
      <c r="C36" s="46">
        <v>4253664113858.8203</v>
      </c>
      <c r="D36" s="46">
        <v>122416211517.86</v>
      </c>
      <c r="E36" s="46">
        <v>138777961850.60001</v>
      </c>
      <c r="F36" s="46">
        <v>6961138369.0200005</v>
      </c>
      <c r="G36" s="46">
        <v>22239429491.260002</v>
      </c>
      <c r="H36" s="46">
        <v>574591457194.97998</v>
      </c>
      <c r="I36" s="46">
        <v>5118650312282.54</v>
      </c>
      <c r="J36" s="58"/>
      <c r="K36" s="59"/>
      <c r="L36" s="59"/>
      <c r="M36" s="60"/>
      <c r="N36" s="60"/>
      <c r="O36" s="60"/>
      <c r="P36" s="60"/>
      <c r="Q36" s="60"/>
      <c r="R36" s="60"/>
      <c r="S36" s="61"/>
      <c r="T36" s="60"/>
      <c r="U36" s="60"/>
      <c r="V36" s="60"/>
      <c r="W36" s="60"/>
      <c r="X36" s="60"/>
      <c r="Y36" s="60"/>
      <c r="Z36" s="60"/>
    </row>
    <row r="37" spans="1:26" s="47" customFormat="1" x14ac:dyDescent="0.2">
      <c r="A37" s="45">
        <v>38749</v>
      </c>
      <c r="B37" s="15">
        <v>200602</v>
      </c>
      <c r="C37" s="46">
        <v>4301954409975.8003</v>
      </c>
      <c r="D37" s="46">
        <v>123200170468.60001</v>
      </c>
      <c r="E37" s="46">
        <v>141206505907.92001</v>
      </c>
      <c r="F37" s="46">
        <v>7328829167.8099995</v>
      </c>
      <c r="G37" s="46">
        <v>27286617401.530003</v>
      </c>
      <c r="H37" s="46">
        <v>553388875254.97998</v>
      </c>
      <c r="I37" s="46">
        <v>5154365408176.6396</v>
      </c>
      <c r="J37" s="58"/>
      <c r="K37" s="59"/>
      <c r="L37" s="59"/>
      <c r="M37" s="60"/>
      <c r="N37" s="60"/>
      <c r="O37" s="60"/>
      <c r="P37" s="60"/>
      <c r="Q37" s="60"/>
      <c r="R37" s="60"/>
      <c r="S37" s="61"/>
      <c r="T37" s="60"/>
      <c r="U37" s="60"/>
      <c r="V37" s="60"/>
      <c r="W37" s="60"/>
      <c r="X37" s="60"/>
      <c r="Y37" s="60"/>
      <c r="Z37" s="60"/>
    </row>
    <row r="38" spans="1:26" s="47" customFormat="1" x14ac:dyDescent="0.2">
      <c r="A38" s="45">
        <v>38777</v>
      </c>
      <c r="B38" s="15">
        <v>200603</v>
      </c>
      <c r="C38" s="46">
        <v>4175489997103.1904</v>
      </c>
      <c r="D38" s="46">
        <v>123924006289</v>
      </c>
      <c r="E38" s="46">
        <v>143178134629.29999</v>
      </c>
      <c r="F38" s="46">
        <v>7450050212.2199993</v>
      </c>
      <c r="G38" s="46">
        <v>21090775981.130001</v>
      </c>
      <c r="H38" s="46">
        <v>560677117095.97998</v>
      </c>
      <c r="I38" s="46">
        <v>5031810081310.8203</v>
      </c>
      <c r="J38" s="58"/>
      <c r="K38" s="59"/>
      <c r="L38" s="59"/>
      <c r="M38" s="60"/>
      <c r="N38" s="60"/>
      <c r="O38" s="60"/>
      <c r="P38" s="60"/>
      <c r="Q38" s="60"/>
      <c r="R38" s="60"/>
      <c r="S38" s="61"/>
      <c r="T38" s="60"/>
      <c r="U38" s="60"/>
      <c r="V38" s="60"/>
      <c r="W38" s="60"/>
      <c r="X38" s="60"/>
      <c r="Y38" s="60"/>
      <c r="Z38" s="60"/>
    </row>
    <row r="39" spans="1:26" s="47" customFormat="1" x14ac:dyDescent="0.2">
      <c r="A39" s="45">
        <v>38808</v>
      </c>
      <c r="B39" s="15">
        <v>200604</v>
      </c>
      <c r="C39" s="46">
        <v>4326497280980.3208</v>
      </c>
      <c r="D39" s="46">
        <v>124382371138.73</v>
      </c>
      <c r="E39" s="46">
        <v>144305467537</v>
      </c>
      <c r="F39" s="46">
        <v>7284360144.0900002</v>
      </c>
      <c r="G39" s="46">
        <v>17202555721.970001</v>
      </c>
      <c r="H39" s="46">
        <v>560657688408.45996</v>
      </c>
      <c r="I39" s="46">
        <v>5180329723930.5703</v>
      </c>
      <c r="J39" s="58"/>
      <c r="K39" s="59"/>
      <c r="L39" s="59"/>
      <c r="M39" s="60"/>
      <c r="N39" s="60"/>
      <c r="O39" s="60"/>
      <c r="P39" s="60"/>
      <c r="Q39" s="60"/>
      <c r="R39" s="60"/>
      <c r="S39" s="61"/>
      <c r="T39" s="60"/>
      <c r="U39" s="60"/>
      <c r="V39" s="60"/>
      <c r="W39" s="60"/>
      <c r="X39" s="60"/>
      <c r="Y39" s="60"/>
      <c r="Z39" s="60"/>
    </row>
    <row r="40" spans="1:26" s="47" customFormat="1" x14ac:dyDescent="0.2">
      <c r="A40" s="45">
        <v>38838</v>
      </c>
      <c r="B40" s="15">
        <v>200605</v>
      </c>
      <c r="C40" s="46">
        <v>4443049436846.1406</v>
      </c>
      <c r="D40" s="46">
        <v>123908390636.62</v>
      </c>
      <c r="E40" s="46">
        <v>144974184705.95999</v>
      </c>
      <c r="F40" s="46">
        <v>7263525859.6799994</v>
      </c>
      <c r="G40" s="46">
        <v>14403533514.580002</v>
      </c>
      <c r="H40" s="46">
        <v>578030526828.97998</v>
      </c>
      <c r="I40" s="46">
        <v>5311629598391.96</v>
      </c>
      <c r="J40" s="58"/>
      <c r="K40" s="59"/>
      <c r="L40" s="59"/>
      <c r="M40" s="60"/>
      <c r="N40" s="60"/>
      <c r="O40" s="60"/>
      <c r="P40" s="60"/>
      <c r="Q40" s="60"/>
      <c r="R40" s="60"/>
      <c r="S40" s="61"/>
      <c r="T40" s="60"/>
      <c r="U40" s="60"/>
      <c r="V40" s="60"/>
      <c r="W40" s="60"/>
      <c r="X40" s="60"/>
      <c r="Y40" s="60"/>
      <c r="Z40" s="60"/>
    </row>
    <row r="41" spans="1:26" s="47" customFormat="1" x14ac:dyDescent="0.2">
      <c r="A41" s="45">
        <v>38869</v>
      </c>
      <c r="B41" s="15">
        <v>200606</v>
      </c>
      <c r="C41" s="46">
        <v>4841748348673.0605</v>
      </c>
      <c r="D41" s="46">
        <v>124506783907.67999</v>
      </c>
      <c r="E41" s="46">
        <v>146373151651.10001</v>
      </c>
      <c r="F41" s="46">
        <v>7192890660.8399992</v>
      </c>
      <c r="G41" s="46">
        <v>18234918031.990002</v>
      </c>
      <c r="H41" s="46">
        <v>582511007938.97998</v>
      </c>
      <c r="I41" s="46">
        <v>5720567100863.6494</v>
      </c>
      <c r="J41" s="58"/>
      <c r="K41" s="59"/>
      <c r="L41" s="59"/>
      <c r="M41" s="60"/>
      <c r="N41" s="60"/>
      <c r="O41" s="60"/>
      <c r="P41" s="60"/>
      <c r="Q41" s="60"/>
      <c r="R41" s="60"/>
      <c r="S41" s="61"/>
      <c r="T41" s="60"/>
      <c r="U41" s="60"/>
      <c r="V41" s="60"/>
      <c r="W41" s="60"/>
      <c r="X41" s="60"/>
      <c r="Y41" s="60"/>
      <c r="Z41" s="60"/>
    </row>
    <row r="42" spans="1:26" s="47" customFormat="1" x14ac:dyDescent="0.2">
      <c r="A42" s="45">
        <v>38899</v>
      </c>
      <c r="B42" s="15">
        <v>200607</v>
      </c>
      <c r="C42" s="46">
        <v>5110611506818.8506</v>
      </c>
      <c r="D42" s="46">
        <v>127043336504.50999</v>
      </c>
      <c r="E42" s="46">
        <v>150882586640.32999</v>
      </c>
      <c r="F42" s="46">
        <v>7398865864.9799995</v>
      </c>
      <c r="G42" s="46">
        <v>13337796068.99</v>
      </c>
      <c r="H42" s="46">
        <v>582849930363.97998</v>
      </c>
      <c r="I42" s="46">
        <v>5992124022261.6396</v>
      </c>
      <c r="J42" s="58"/>
      <c r="K42" s="59"/>
      <c r="L42" s="59"/>
      <c r="M42" s="60"/>
      <c r="N42" s="60"/>
      <c r="O42" s="60"/>
      <c r="P42" s="60"/>
      <c r="Q42" s="60"/>
      <c r="R42" s="60"/>
      <c r="S42" s="61"/>
      <c r="T42" s="60"/>
      <c r="U42" s="60"/>
      <c r="V42" s="60"/>
      <c r="W42" s="60"/>
      <c r="X42" s="60"/>
      <c r="Y42" s="60"/>
      <c r="Z42" s="60"/>
    </row>
    <row r="43" spans="1:26" s="47" customFormat="1" x14ac:dyDescent="0.2">
      <c r="A43" s="45">
        <v>38930</v>
      </c>
      <c r="B43" s="15">
        <v>200608</v>
      </c>
      <c r="C43" s="46">
        <v>4870340798047.8604</v>
      </c>
      <c r="D43" s="46">
        <v>128489568192.84</v>
      </c>
      <c r="E43" s="46">
        <v>154368048544.16</v>
      </c>
      <c r="F43" s="46">
        <v>8175863068.1999998</v>
      </c>
      <c r="G43" s="46">
        <v>22152777071.560001</v>
      </c>
      <c r="H43" s="46">
        <v>583064543899.97998</v>
      </c>
      <c r="I43" s="46">
        <v>5766591598824.5996</v>
      </c>
      <c r="J43" s="58"/>
      <c r="K43" s="59"/>
      <c r="L43" s="59"/>
      <c r="M43" s="60"/>
      <c r="N43" s="60"/>
      <c r="O43" s="60"/>
      <c r="P43" s="60"/>
      <c r="Q43" s="60"/>
      <c r="R43" s="60"/>
      <c r="S43" s="61"/>
      <c r="T43" s="60"/>
      <c r="U43" s="60"/>
      <c r="V43" s="60"/>
      <c r="W43" s="60"/>
      <c r="X43" s="60"/>
      <c r="Y43" s="60"/>
      <c r="Z43" s="60"/>
    </row>
    <row r="44" spans="1:26" s="47" customFormat="1" x14ac:dyDescent="0.2">
      <c r="A44" s="45">
        <v>38961</v>
      </c>
      <c r="B44" s="15">
        <v>200609</v>
      </c>
      <c r="C44" s="46">
        <v>4783838000018.5107</v>
      </c>
      <c r="D44" s="46">
        <v>129707229307.99001</v>
      </c>
      <c r="E44" s="46">
        <v>157235182355.45999</v>
      </c>
      <c r="F44" s="46">
        <v>8235158461.0499992</v>
      </c>
      <c r="G44" s="46">
        <v>35701132970.950005</v>
      </c>
      <c r="H44" s="46">
        <v>580966010395.02002</v>
      </c>
      <c r="I44" s="46">
        <v>5695682713508.9795</v>
      </c>
      <c r="J44" s="58"/>
      <c r="K44" s="59"/>
      <c r="L44" s="59"/>
      <c r="M44" s="60"/>
      <c r="N44" s="60"/>
      <c r="O44" s="60"/>
      <c r="P44" s="60"/>
      <c r="Q44" s="60"/>
      <c r="R44" s="60"/>
      <c r="S44" s="61"/>
      <c r="T44" s="60"/>
      <c r="U44" s="60"/>
      <c r="V44" s="60"/>
      <c r="W44" s="60"/>
      <c r="X44" s="60"/>
      <c r="Y44" s="60"/>
      <c r="Z44" s="60"/>
    </row>
    <row r="45" spans="1:26" s="47" customFormat="1" x14ac:dyDescent="0.2">
      <c r="A45" s="45">
        <v>38991</v>
      </c>
      <c r="B45" s="15">
        <v>200610</v>
      </c>
      <c r="C45" s="46">
        <v>4869745641493.4414</v>
      </c>
      <c r="D45" s="46">
        <v>132181350588.74001</v>
      </c>
      <c r="E45" s="46">
        <v>161483811240.82999</v>
      </c>
      <c r="F45" s="46">
        <v>8305425137.8800001</v>
      </c>
      <c r="G45" s="46">
        <v>28463699825.640003</v>
      </c>
      <c r="H45" s="46">
        <v>584328396804.75</v>
      </c>
      <c r="I45" s="46">
        <v>5784508325091.2793</v>
      </c>
      <c r="J45" s="58"/>
      <c r="K45" s="59"/>
      <c r="L45" s="59"/>
      <c r="M45" s="60"/>
      <c r="N45" s="60"/>
      <c r="O45" s="60"/>
      <c r="P45" s="60"/>
      <c r="Q45" s="60"/>
      <c r="R45" s="60"/>
      <c r="S45" s="61"/>
      <c r="T45" s="60"/>
      <c r="U45" s="60"/>
      <c r="V45" s="60"/>
      <c r="W45" s="60"/>
      <c r="X45" s="60"/>
      <c r="Y45" s="60"/>
      <c r="Z45" s="60"/>
    </row>
    <row r="46" spans="1:26" s="47" customFormat="1" x14ac:dyDescent="0.2">
      <c r="A46" s="45">
        <v>39022</v>
      </c>
      <c r="B46" s="15">
        <v>200611</v>
      </c>
      <c r="C46" s="46">
        <v>4989374724212.0811</v>
      </c>
      <c r="D46" s="46">
        <v>133352995314.90001</v>
      </c>
      <c r="E46" s="46">
        <v>164370620342.20999</v>
      </c>
      <c r="F46" s="46">
        <v>8344417344.3899994</v>
      </c>
      <c r="G46" s="46">
        <v>33053955465.780003</v>
      </c>
      <c r="H46" s="46">
        <v>600363133511.97998</v>
      </c>
      <c r="I46" s="46">
        <v>5928859846191.3389</v>
      </c>
      <c r="J46" s="58"/>
      <c r="K46" s="59"/>
      <c r="L46" s="59"/>
      <c r="M46" s="60"/>
      <c r="N46" s="60"/>
      <c r="O46" s="60"/>
      <c r="P46" s="60"/>
      <c r="Q46" s="60"/>
      <c r="R46" s="60"/>
      <c r="S46" s="61"/>
      <c r="T46" s="60"/>
      <c r="U46" s="60"/>
      <c r="V46" s="60"/>
      <c r="W46" s="60"/>
      <c r="X46" s="60"/>
      <c r="Y46" s="60"/>
      <c r="Z46" s="60"/>
    </row>
    <row r="47" spans="1:26" s="47" customFormat="1" x14ac:dyDescent="0.2">
      <c r="A47" s="45">
        <v>39052</v>
      </c>
      <c r="B47" s="15">
        <v>200612</v>
      </c>
      <c r="C47" s="46">
        <v>4799476817992.2412</v>
      </c>
      <c r="D47" s="46">
        <v>135427911660.8</v>
      </c>
      <c r="E47" s="46">
        <v>168410866800.69</v>
      </c>
      <c r="F47" s="46">
        <v>8420611875.1199999</v>
      </c>
      <c r="G47" s="46">
        <v>27058643099.480003</v>
      </c>
      <c r="H47" s="46">
        <v>618002199496.96997</v>
      </c>
      <c r="I47" s="46">
        <v>5756797050925.2988</v>
      </c>
      <c r="J47" s="58"/>
      <c r="K47" s="59"/>
      <c r="L47" s="59"/>
      <c r="M47" s="60"/>
      <c r="N47" s="60"/>
      <c r="O47" s="60"/>
      <c r="P47" s="60"/>
      <c r="Q47" s="60"/>
      <c r="R47" s="60"/>
      <c r="S47" s="61"/>
      <c r="T47" s="60"/>
      <c r="U47" s="60"/>
      <c r="V47" s="60"/>
      <c r="W47" s="60"/>
      <c r="X47" s="60"/>
      <c r="Y47" s="60"/>
      <c r="Z47" s="60"/>
    </row>
    <row r="48" spans="1:26" s="47" customFormat="1" x14ac:dyDescent="0.2">
      <c r="A48" s="45">
        <v>39083</v>
      </c>
      <c r="B48" s="15">
        <v>200701</v>
      </c>
      <c r="C48" s="46">
        <v>4851543528851.4297</v>
      </c>
      <c r="D48" s="46">
        <v>135954625769.06</v>
      </c>
      <c r="E48" s="46">
        <v>170322390049.82001</v>
      </c>
      <c r="F48" s="46">
        <v>8584829444.96</v>
      </c>
      <c r="G48" s="46">
        <v>27171470519.049999</v>
      </c>
      <c r="H48" s="46">
        <v>628391380758.97998</v>
      </c>
      <c r="I48" s="46">
        <v>5821968225393.2998</v>
      </c>
      <c r="J48" s="58"/>
      <c r="K48" s="59"/>
      <c r="L48" s="59"/>
      <c r="M48" s="60"/>
      <c r="N48" s="60"/>
      <c r="O48" s="60"/>
      <c r="P48" s="60"/>
      <c r="Q48" s="60"/>
      <c r="R48" s="60"/>
      <c r="S48" s="61"/>
      <c r="T48" s="60"/>
      <c r="U48" s="60"/>
      <c r="V48" s="60"/>
      <c r="W48" s="60"/>
      <c r="X48" s="60"/>
      <c r="Y48" s="60"/>
      <c r="Z48" s="60"/>
    </row>
    <row r="49" spans="1:26" s="47" customFormat="1" x14ac:dyDescent="0.2">
      <c r="A49" s="45">
        <v>39114</v>
      </c>
      <c r="B49" s="15">
        <v>200702</v>
      </c>
      <c r="C49" s="46">
        <v>5161736324456.0996</v>
      </c>
      <c r="D49" s="46">
        <v>136377497370.96001</v>
      </c>
      <c r="E49" s="46">
        <v>172550428821.04001</v>
      </c>
      <c r="F49" s="46">
        <v>9238023262.2299995</v>
      </c>
      <c r="G49" s="46">
        <v>22534913460.130001</v>
      </c>
      <c r="H49" s="46">
        <v>648774118288.97998</v>
      </c>
      <c r="I49" s="46">
        <v>6151211305659.4395</v>
      </c>
      <c r="J49" s="58"/>
      <c r="K49" s="59"/>
      <c r="L49" s="59"/>
      <c r="M49" s="60"/>
      <c r="N49" s="60"/>
      <c r="O49" s="60"/>
      <c r="P49" s="60"/>
      <c r="Q49" s="60"/>
      <c r="R49" s="60"/>
      <c r="S49" s="61"/>
      <c r="T49" s="60"/>
      <c r="U49" s="60"/>
      <c r="V49" s="60"/>
      <c r="W49" s="60"/>
      <c r="X49" s="60"/>
      <c r="Y49" s="60"/>
      <c r="Z49" s="60"/>
    </row>
    <row r="50" spans="1:26" s="47" customFormat="1" x14ac:dyDescent="0.2">
      <c r="A50" s="45">
        <v>39142</v>
      </c>
      <c r="B50" s="15">
        <v>200703</v>
      </c>
      <c r="C50" s="46">
        <v>5179295323184.6299</v>
      </c>
      <c r="D50" s="46">
        <v>137785180370.73001</v>
      </c>
      <c r="E50" s="46">
        <v>175926368812.89999</v>
      </c>
      <c r="F50" s="46">
        <v>9333649353.2999992</v>
      </c>
      <c r="G50" s="46">
        <v>26190030339.810001</v>
      </c>
      <c r="H50" s="46">
        <v>816180742083.97998</v>
      </c>
      <c r="I50" s="46">
        <v>6344711294145.3486</v>
      </c>
      <c r="J50" s="58"/>
      <c r="K50" s="59"/>
      <c r="L50" s="59"/>
      <c r="M50" s="60"/>
      <c r="N50" s="60"/>
      <c r="O50" s="60"/>
      <c r="P50" s="60"/>
      <c r="Q50" s="60"/>
      <c r="R50" s="60"/>
      <c r="S50" s="61"/>
      <c r="T50" s="60"/>
      <c r="U50" s="60"/>
      <c r="V50" s="60"/>
      <c r="W50" s="60"/>
      <c r="X50" s="60"/>
      <c r="Y50" s="60"/>
      <c r="Z50" s="60"/>
    </row>
    <row r="51" spans="1:26" s="47" customFormat="1" x14ac:dyDescent="0.2">
      <c r="A51" s="45">
        <v>39173</v>
      </c>
      <c r="B51" s="15">
        <v>200704</v>
      </c>
      <c r="C51" s="46">
        <v>4990174029122.54</v>
      </c>
      <c r="D51" s="46">
        <v>139260499210.03</v>
      </c>
      <c r="E51" s="46">
        <v>179535223118.07999</v>
      </c>
      <c r="F51" s="46">
        <v>9376356684.4599991</v>
      </c>
      <c r="G51" s="46">
        <v>22250830038.410004</v>
      </c>
      <c r="H51" s="46">
        <v>826325176860.97998</v>
      </c>
      <c r="I51" s="46">
        <v>6166922115034.499</v>
      </c>
      <c r="J51" s="58"/>
      <c r="K51" s="59"/>
      <c r="L51" s="59"/>
      <c r="M51" s="60"/>
      <c r="N51" s="60"/>
      <c r="O51" s="60"/>
      <c r="P51" s="60"/>
      <c r="Q51" s="60"/>
      <c r="R51" s="60"/>
      <c r="S51" s="61"/>
      <c r="T51" s="60"/>
      <c r="U51" s="60"/>
      <c r="V51" s="60"/>
      <c r="W51" s="60"/>
      <c r="X51" s="60"/>
      <c r="Y51" s="60"/>
      <c r="Z51" s="60"/>
    </row>
    <row r="52" spans="1:26" s="47" customFormat="1" x14ac:dyDescent="0.2">
      <c r="A52" s="45">
        <v>39203</v>
      </c>
      <c r="B52" s="15">
        <v>200705</v>
      </c>
      <c r="C52" s="46">
        <v>4601527482309.8799</v>
      </c>
      <c r="D52" s="46">
        <v>141162754014.72998</v>
      </c>
      <c r="E52" s="46">
        <v>183779048502.59</v>
      </c>
      <c r="F52" s="46">
        <v>9467952045.3400002</v>
      </c>
      <c r="G52" s="46">
        <v>14726783812.700005</v>
      </c>
      <c r="H52" s="46">
        <v>827415981974.97998</v>
      </c>
      <c r="I52" s="46">
        <v>5778080002660.2188</v>
      </c>
      <c r="J52" s="58"/>
      <c r="K52" s="59"/>
      <c r="L52" s="59"/>
      <c r="M52" s="60"/>
      <c r="N52" s="60"/>
      <c r="O52" s="60"/>
      <c r="P52" s="60"/>
      <c r="Q52" s="60"/>
      <c r="R52" s="60"/>
      <c r="S52" s="61"/>
      <c r="T52" s="60"/>
      <c r="U52" s="60"/>
      <c r="V52" s="60"/>
      <c r="W52" s="60"/>
      <c r="X52" s="60"/>
      <c r="Y52" s="60"/>
      <c r="Z52" s="60"/>
    </row>
    <row r="53" spans="1:26" s="47" customFormat="1" x14ac:dyDescent="0.2">
      <c r="A53" s="45">
        <v>39234</v>
      </c>
      <c r="B53" s="15">
        <v>200706</v>
      </c>
      <c r="C53" s="46">
        <v>4724701704056.8896</v>
      </c>
      <c r="D53" s="46">
        <v>141457216658.14999</v>
      </c>
      <c r="E53" s="46">
        <v>185478953325.26999</v>
      </c>
      <c r="F53" s="46">
        <v>9270337300.5799999</v>
      </c>
      <c r="G53" s="46">
        <v>17249449441.160004</v>
      </c>
      <c r="H53" s="46">
        <v>833049250478.26001</v>
      </c>
      <c r="I53" s="46">
        <v>5911206911260.3086</v>
      </c>
      <c r="J53" s="58"/>
      <c r="K53" s="59"/>
      <c r="L53" s="59"/>
      <c r="M53" s="60"/>
      <c r="N53" s="60"/>
      <c r="O53" s="60"/>
      <c r="P53" s="60"/>
      <c r="Q53" s="60"/>
      <c r="R53" s="60"/>
      <c r="S53" s="61"/>
      <c r="T53" s="60"/>
      <c r="U53" s="60"/>
      <c r="V53" s="60"/>
      <c r="W53" s="60"/>
      <c r="X53" s="60"/>
      <c r="Y53" s="60"/>
      <c r="Z53" s="60"/>
    </row>
    <row r="54" spans="1:26" s="47" customFormat="1" x14ac:dyDescent="0.2">
      <c r="A54" s="45">
        <v>39264</v>
      </c>
      <c r="B54" s="15">
        <v>200707</v>
      </c>
      <c r="C54" s="46">
        <v>4792570460848.7598</v>
      </c>
      <c r="D54" s="46">
        <v>143882805491.48001</v>
      </c>
      <c r="E54" s="46">
        <v>190959818815.38998</v>
      </c>
      <c r="F54" s="46">
        <v>10327381090.83</v>
      </c>
      <c r="G54" s="46">
        <v>13479023729.290005</v>
      </c>
      <c r="H54" s="46">
        <v>841549060498.92004</v>
      </c>
      <c r="I54" s="46">
        <v>5992768550474.668</v>
      </c>
      <c r="J54" s="58"/>
      <c r="K54" s="59"/>
      <c r="L54" s="59"/>
      <c r="M54" s="60"/>
      <c r="N54" s="60"/>
      <c r="O54" s="60"/>
      <c r="P54" s="60"/>
      <c r="Q54" s="60"/>
      <c r="R54" s="60"/>
      <c r="S54" s="61"/>
      <c r="T54" s="60"/>
      <c r="U54" s="60"/>
      <c r="V54" s="60"/>
      <c r="W54" s="60"/>
      <c r="X54" s="60"/>
      <c r="Y54" s="60"/>
      <c r="Z54" s="60"/>
    </row>
    <row r="55" spans="1:26" s="47" customFormat="1" x14ac:dyDescent="0.2">
      <c r="A55" s="45">
        <v>39295</v>
      </c>
      <c r="B55" s="15">
        <v>200708</v>
      </c>
      <c r="C55" s="46">
        <v>5336435021834.5996</v>
      </c>
      <c r="D55" s="46">
        <v>145069077014.13998</v>
      </c>
      <c r="E55" s="46">
        <v>194147416286.09</v>
      </c>
      <c r="F55" s="46">
        <v>10432252365.68</v>
      </c>
      <c r="G55" s="46">
        <v>17543136586.470005</v>
      </c>
      <c r="H55" s="46">
        <v>851370429485.57996</v>
      </c>
      <c r="I55" s="46">
        <v>6554997333572.5566</v>
      </c>
      <c r="J55" s="58"/>
      <c r="K55" s="59"/>
      <c r="L55" s="59"/>
      <c r="M55" s="60"/>
      <c r="N55" s="60"/>
      <c r="O55" s="60"/>
      <c r="P55" s="60"/>
      <c r="Q55" s="60"/>
      <c r="R55" s="60"/>
      <c r="S55" s="61"/>
      <c r="T55" s="60"/>
      <c r="U55" s="60"/>
      <c r="V55" s="60"/>
      <c r="W55" s="60"/>
      <c r="X55" s="60"/>
      <c r="Y55" s="60"/>
      <c r="Z55" s="60"/>
    </row>
    <row r="56" spans="1:26" s="47" customFormat="1" x14ac:dyDescent="0.2">
      <c r="A56" s="45">
        <v>39326</v>
      </c>
      <c r="B56" s="15">
        <v>200709</v>
      </c>
      <c r="C56" s="46">
        <v>5047763687852.3896</v>
      </c>
      <c r="D56" s="46">
        <v>147006019855.87</v>
      </c>
      <c r="E56" s="46">
        <v>198494224200.91998</v>
      </c>
      <c r="F56" s="46">
        <v>10501015598.5</v>
      </c>
      <c r="G56" s="46">
        <v>35058938753.520012</v>
      </c>
      <c r="H56" s="46">
        <v>889072207279</v>
      </c>
      <c r="I56" s="46">
        <v>6327896093540.1973</v>
      </c>
      <c r="J56" s="58"/>
      <c r="K56" s="59"/>
      <c r="L56" s="59"/>
      <c r="M56" s="60"/>
      <c r="N56" s="60"/>
      <c r="O56" s="60"/>
      <c r="P56" s="60"/>
      <c r="Q56" s="60"/>
      <c r="R56" s="60"/>
      <c r="S56" s="61"/>
      <c r="T56" s="60"/>
      <c r="U56" s="60"/>
      <c r="V56" s="60"/>
      <c r="W56" s="60"/>
      <c r="X56" s="60"/>
      <c r="Y56" s="60"/>
      <c r="Z56" s="60"/>
    </row>
    <row r="57" spans="1:26" s="47" customFormat="1" x14ac:dyDescent="0.2">
      <c r="A57" s="45">
        <v>39356</v>
      </c>
      <c r="B57" s="15">
        <v>200710</v>
      </c>
      <c r="C57" s="46">
        <v>5036089246488.2305</v>
      </c>
      <c r="D57" s="46">
        <v>148889202386.41</v>
      </c>
      <c r="E57" s="46">
        <v>202939700917.41</v>
      </c>
      <c r="F57" s="46">
        <v>10656381943.08</v>
      </c>
      <c r="G57" s="46">
        <v>30973986351.450008</v>
      </c>
      <c r="H57" s="46">
        <v>891966499343</v>
      </c>
      <c r="I57" s="46">
        <v>6321515017429.5771</v>
      </c>
      <c r="J57" s="58"/>
      <c r="K57" s="59"/>
      <c r="L57" s="59"/>
      <c r="M57" s="60"/>
      <c r="N57" s="60"/>
      <c r="O57" s="60"/>
      <c r="P57" s="60"/>
      <c r="Q57" s="60"/>
      <c r="R57" s="60"/>
      <c r="S57" s="61"/>
      <c r="T57" s="60"/>
      <c r="U57" s="60"/>
      <c r="V57" s="60"/>
      <c r="W57" s="60"/>
      <c r="X57" s="60"/>
      <c r="Y57" s="60"/>
      <c r="Z57" s="60"/>
    </row>
    <row r="58" spans="1:26" s="47" customFormat="1" x14ac:dyDescent="0.2">
      <c r="A58" s="45">
        <v>39387</v>
      </c>
      <c r="B58" s="15">
        <v>200711</v>
      </c>
      <c r="C58" s="46">
        <v>5211596014870.6504</v>
      </c>
      <c r="D58" s="46">
        <v>150596442201.42001</v>
      </c>
      <c r="E58" s="46">
        <v>207156744508.75998</v>
      </c>
      <c r="F58" s="46">
        <v>10718760069.469999</v>
      </c>
      <c r="G58" s="46">
        <v>36263324457.840012</v>
      </c>
      <c r="H58" s="46">
        <v>950268508167.01001</v>
      </c>
      <c r="I58" s="46">
        <v>6566599794275.1475</v>
      </c>
      <c r="J58" s="58"/>
      <c r="K58" s="59"/>
      <c r="L58" s="59"/>
      <c r="M58" s="60"/>
      <c r="N58" s="60"/>
      <c r="O58" s="60"/>
      <c r="P58" s="60"/>
      <c r="Q58" s="60"/>
      <c r="R58" s="60"/>
      <c r="S58" s="61"/>
      <c r="T58" s="60"/>
      <c r="U58" s="60"/>
      <c r="V58" s="60"/>
      <c r="W58" s="60"/>
      <c r="X58" s="60"/>
      <c r="Y58" s="60"/>
      <c r="Z58" s="60"/>
    </row>
    <row r="59" spans="1:26" s="47" customFormat="1" x14ac:dyDescent="0.2">
      <c r="A59" s="45">
        <v>39417</v>
      </c>
      <c r="B59" s="15">
        <v>200712</v>
      </c>
      <c r="C59" s="46">
        <v>5217645590160.6201</v>
      </c>
      <c r="D59" s="46">
        <v>152090386167.42001</v>
      </c>
      <c r="E59" s="46">
        <v>211115353072.19</v>
      </c>
      <c r="F59" s="46">
        <v>10758653620.41</v>
      </c>
      <c r="G59" s="46">
        <v>30838324432.160007</v>
      </c>
      <c r="H59" s="46">
        <v>327348510465.15002</v>
      </c>
      <c r="I59" s="46">
        <v>5949796817917.9473</v>
      </c>
      <c r="J59" s="58"/>
      <c r="K59" s="59"/>
      <c r="L59" s="59"/>
      <c r="M59" s="60"/>
      <c r="N59" s="60"/>
      <c r="O59" s="60"/>
      <c r="P59" s="60"/>
      <c r="Q59" s="60"/>
      <c r="R59" s="60"/>
      <c r="S59" s="61"/>
      <c r="T59" s="60"/>
      <c r="U59" s="60"/>
      <c r="V59" s="60"/>
      <c r="W59" s="60"/>
      <c r="X59" s="60"/>
      <c r="Y59" s="60"/>
      <c r="Z59" s="60"/>
    </row>
    <row r="60" spans="1:26" s="47" customFormat="1" x14ac:dyDescent="0.2">
      <c r="A60" s="45">
        <v>39448</v>
      </c>
      <c r="B60" s="15">
        <v>200801</v>
      </c>
      <c r="C60" s="46">
        <v>5306233660459.6611</v>
      </c>
      <c r="D60" s="46">
        <v>153360999962.66</v>
      </c>
      <c r="E60" s="46">
        <v>214690727453.98999</v>
      </c>
      <c r="F60" s="46">
        <v>11628485649.74</v>
      </c>
      <c r="G60" s="46">
        <v>23833825781.439999</v>
      </c>
      <c r="H60" s="46">
        <v>332001053597.34003</v>
      </c>
      <c r="I60" s="46">
        <v>6041748752904.8311</v>
      </c>
      <c r="J60" s="58"/>
      <c r="K60" s="59"/>
      <c r="L60" s="59"/>
      <c r="M60" s="60"/>
      <c r="N60" s="60"/>
      <c r="O60" s="60"/>
      <c r="P60" s="60"/>
      <c r="Q60" s="60"/>
      <c r="R60" s="60"/>
      <c r="S60" s="61"/>
      <c r="T60" s="60"/>
      <c r="U60" s="60"/>
      <c r="V60" s="60"/>
      <c r="W60" s="60"/>
      <c r="X60" s="60"/>
      <c r="Y60" s="60"/>
      <c r="Z60" s="60"/>
    </row>
    <row r="61" spans="1:26" s="47" customFormat="1" x14ac:dyDescent="0.2">
      <c r="A61" s="45">
        <v>39479</v>
      </c>
      <c r="B61" s="15">
        <v>200802</v>
      </c>
      <c r="C61" s="46">
        <v>5105372308392.291</v>
      </c>
      <c r="D61" s="46">
        <v>154709503823.64001</v>
      </c>
      <c r="E61" s="46">
        <v>219116511921.66</v>
      </c>
      <c r="F61" s="46">
        <v>11898451712.43</v>
      </c>
      <c r="G61" s="46">
        <v>15673441225.779999</v>
      </c>
      <c r="H61" s="46">
        <v>312527248077.55005</v>
      </c>
      <c r="I61" s="46">
        <v>5819297465153.3506</v>
      </c>
      <c r="J61" s="58"/>
      <c r="K61" s="59"/>
      <c r="L61" s="59"/>
      <c r="M61" s="60"/>
      <c r="N61" s="60"/>
      <c r="O61" s="60"/>
      <c r="P61" s="60"/>
      <c r="Q61" s="60"/>
      <c r="R61" s="60"/>
      <c r="S61" s="61"/>
      <c r="T61" s="60"/>
      <c r="U61" s="60"/>
      <c r="V61" s="60"/>
      <c r="W61" s="60"/>
      <c r="X61" s="60"/>
      <c r="Y61" s="60"/>
      <c r="Z61" s="60"/>
    </row>
    <row r="62" spans="1:26" s="47" customFormat="1" x14ac:dyDescent="0.2">
      <c r="A62" s="45">
        <v>39508</v>
      </c>
      <c r="B62" s="15">
        <v>200803</v>
      </c>
      <c r="C62" s="46">
        <v>5018272228099.2813</v>
      </c>
      <c r="D62" s="46">
        <v>156781049349.06</v>
      </c>
      <c r="E62" s="46">
        <v>223467115226.67999</v>
      </c>
      <c r="F62" s="46">
        <v>11976393260.73</v>
      </c>
      <c r="G62" s="46">
        <v>22492312429.789997</v>
      </c>
      <c r="H62" s="46">
        <v>323264390908.64001</v>
      </c>
      <c r="I62" s="46">
        <v>5756253489274.1807</v>
      </c>
      <c r="J62" s="58"/>
      <c r="K62" s="59"/>
      <c r="L62" s="59"/>
      <c r="M62" s="60"/>
      <c r="N62" s="60"/>
      <c r="O62" s="60"/>
      <c r="P62" s="60"/>
      <c r="Q62" s="60"/>
      <c r="R62" s="60"/>
      <c r="S62" s="61"/>
      <c r="T62" s="60"/>
      <c r="U62" s="60"/>
      <c r="V62" s="60"/>
      <c r="W62" s="60"/>
      <c r="X62" s="60"/>
      <c r="Y62" s="60"/>
      <c r="Z62" s="60"/>
    </row>
    <row r="63" spans="1:26" s="47" customFormat="1" x14ac:dyDescent="0.2">
      <c r="A63" s="45">
        <v>39539</v>
      </c>
      <c r="B63" s="15">
        <v>200804</v>
      </c>
      <c r="C63" s="46">
        <v>4845710791457.9414</v>
      </c>
      <c r="D63" s="46">
        <v>159043262850.10001</v>
      </c>
      <c r="E63" s="46">
        <v>228784823380.60999</v>
      </c>
      <c r="F63" s="46">
        <v>12123838538.110001</v>
      </c>
      <c r="G63" s="46">
        <v>15708955869.140001</v>
      </c>
      <c r="H63" s="46">
        <v>338872677891.91003</v>
      </c>
      <c r="I63" s="46">
        <v>5600244349987.8115</v>
      </c>
      <c r="J63" s="58"/>
      <c r="K63" s="59"/>
      <c r="L63" s="59"/>
      <c r="M63" s="60"/>
      <c r="N63" s="60"/>
      <c r="O63" s="60"/>
      <c r="P63" s="60"/>
      <c r="Q63" s="60"/>
      <c r="R63" s="60"/>
      <c r="S63" s="61"/>
      <c r="T63" s="60"/>
      <c r="U63" s="60"/>
      <c r="V63" s="60"/>
      <c r="W63" s="60"/>
      <c r="X63" s="60"/>
      <c r="Y63" s="60"/>
      <c r="Z63" s="60"/>
    </row>
    <row r="64" spans="1:26" s="47" customFormat="1" x14ac:dyDescent="0.2">
      <c r="A64" s="45">
        <v>39569</v>
      </c>
      <c r="B64" s="15">
        <v>200805</v>
      </c>
      <c r="C64" s="46">
        <v>4894029079414.3809</v>
      </c>
      <c r="D64" s="46">
        <v>160800420181.94</v>
      </c>
      <c r="E64" s="46">
        <v>233144168226.63998</v>
      </c>
      <c r="F64" s="46">
        <v>12194207940.27</v>
      </c>
      <c r="G64" s="46">
        <v>20471707173.98</v>
      </c>
      <c r="H64" s="46">
        <v>341429276934.73004</v>
      </c>
      <c r="I64" s="46">
        <v>5662068859871.9414</v>
      </c>
      <c r="J64" s="58"/>
      <c r="K64" s="59"/>
      <c r="L64" s="59"/>
      <c r="M64" s="60"/>
      <c r="N64" s="60"/>
      <c r="O64" s="60"/>
      <c r="P64" s="60"/>
      <c r="Q64" s="60"/>
      <c r="R64" s="60"/>
      <c r="S64" s="61"/>
      <c r="T64" s="60"/>
      <c r="U64" s="60"/>
      <c r="V64" s="60"/>
      <c r="W64" s="60"/>
      <c r="X64" s="60"/>
      <c r="Y64" s="60"/>
      <c r="Z64" s="60"/>
    </row>
    <row r="65" spans="1:29" s="47" customFormat="1" x14ac:dyDescent="0.2">
      <c r="A65" s="45">
        <v>39600</v>
      </c>
      <c r="B65" s="15">
        <v>200806</v>
      </c>
      <c r="C65" s="46">
        <v>5259006426264.6211</v>
      </c>
      <c r="D65" s="46">
        <v>163001109522.47</v>
      </c>
      <c r="E65" s="46">
        <v>237880533656.88998</v>
      </c>
      <c r="F65" s="46">
        <v>12313930148.99</v>
      </c>
      <c r="G65" s="46">
        <v>16553955291.380001</v>
      </c>
      <c r="H65" s="46">
        <v>345996021384.17999</v>
      </c>
      <c r="I65" s="46">
        <v>6034751976268.5313</v>
      </c>
      <c r="J65" s="58"/>
      <c r="K65" s="59"/>
      <c r="L65" s="59"/>
      <c r="M65" s="60"/>
      <c r="N65" s="60"/>
      <c r="O65" s="60"/>
      <c r="P65" s="60"/>
      <c r="Q65" s="60"/>
      <c r="R65" s="60"/>
      <c r="S65" s="61"/>
      <c r="T65" s="60"/>
      <c r="U65" s="60"/>
      <c r="V65" s="60"/>
      <c r="W65" s="60"/>
      <c r="X65" s="60"/>
      <c r="Y65" s="60"/>
      <c r="Z65" s="60"/>
    </row>
    <row r="66" spans="1:29" s="47" customFormat="1" x14ac:dyDescent="0.2">
      <c r="A66" s="45">
        <v>39630</v>
      </c>
      <c r="B66" s="15">
        <v>200807</v>
      </c>
      <c r="C66" s="46">
        <v>5035067158662.5215</v>
      </c>
      <c r="D66" s="46">
        <v>165329141480.92999</v>
      </c>
      <c r="E66" s="46">
        <v>243273330083.09</v>
      </c>
      <c r="F66" s="46">
        <v>13093814238.34</v>
      </c>
      <c r="G66" s="46">
        <v>21808495838.200001</v>
      </c>
      <c r="H66" s="46">
        <v>348251317529.20001</v>
      </c>
      <c r="I66" s="46">
        <v>5826823257832.2813</v>
      </c>
      <c r="J66" s="58"/>
      <c r="K66" s="59"/>
      <c r="L66" s="59"/>
      <c r="M66" s="60"/>
      <c r="N66" s="60"/>
      <c r="O66" s="60"/>
      <c r="P66" s="60"/>
      <c r="Q66" s="60"/>
      <c r="R66" s="60"/>
      <c r="S66" s="61"/>
      <c r="T66" s="60"/>
      <c r="U66" s="60"/>
      <c r="V66" s="60"/>
      <c r="W66" s="60"/>
      <c r="X66" s="60"/>
      <c r="Y66" s="60"/>
      <c r="Z66" s="60"/>
    </row>
    <row r="67" spans="1:29" s="47" customFormat="1" x14ac:dyDescent="0.2">
      <c r="A67" s="45">
        <v>39661</v>
      </c>
      <c r="B67" s="15">
        <v>200808</v>
      </c>
      <c r="C67" s="46">
        <v>5515730914264.4717</v>
      </c>
      <c r="D67" s="46">
        <v>168332245032.19</v>
      </c>
      <c r="E67" s="46">
        <v>249616944359.30002</v>
      </c>
      <c r="F67" s="46">
        <v>13626444288.07</v>
      </c>
      <c r="G67" s="46">
        <v>33554283382.959999</v>
      </c>
      <c r="H67" s="46">
        <v>350277599666.73993</v>
      </c>
      <c r="I67" s="46">
        <v>6331138430993.7314</v>
      </c>
      <c r="J67" s="58"/>
      <c r="K67" s="59"/>
      <c r="L67" s="59"/>
      <c r="M67" s="60"/>
      <c r="N67" s="60"/>
      <c r="O67" s="60"/>
      <c r="P67" s="60"/>
      <c r="Q67" s="60"/>
      <c r="R67" s="60"/>
      <c r="S67" s="61"/>
      <c r="T67" s="60"/>
      <c r="U67" s="60"/>
      <c r="V67" s="60"/>
      <c r="W67" s="60"/>
      <c r="X67" s="60"/>
      <c r="Y67" s="60"/>
      <c r="Z67" s="60"/>
    </row>
    <row r="68" spans="1:29" s="47" customFormat="1" x14ac:dyDescent="0.2">
      <c r="A68" s="45">
        <v>39692</v>
      </c>
      <c r="B68" s="15">
        <v>200809</v>
      </c>
      <c r="C68" s="46">
        <v>6739225111029.2012</v>
      </c>
      <c r="D68" s="46">
        <v>170285585570.38998</v>
      </c>
      <c r="E68" s="46">
        <v>254757985909.81</v>
      </c>
      <c r="F68" s="46">
        <v>13663935174.280001</v>
      </c>
      <c r="G68" s="46">
        <v>53702026920.549995</v>
      </c>
      <c r="H68" s="46">
        <v>352977068377.30994</v>
      </c>
      <c r="I68" s="46">
        <v>7584611712981.542</v>
      </c>
      <c r="J68" s="58"/>
      <c r="K68" s="59"/>
      <c r="L68" s="59"/>
      <c r="M68" s="60"/>
      <c r="N68" s="60"/>
      <c r="O68" s="60"/>
      <c r="P68" s="60"/>
      <c r="Q68" s="60"/>
      <c r="R68" s="60"/>
      <c r="S68" s="61"/>
      <c r="T68" s="60"/>
      <c r="U68" s="60"/>
      <c r="V68" s="60"/>
      <c r="W68" s="60"/>
      <c r="X68" s="60"/>
      <c r="Y68" s="60"/>
      <c r="Z68" s="60"/>
    </row>
    <row r="69" spans="1:29" s="47" customFormat="1" x14ac:dyDescent="0.2">
      <c r="A69" s="45">
        <v>39722</v>
      </c>
      <c r="B69" s="15">
        <v>200810</v>
      </c>
      <c r="C69" s="46">
        <v>6781136627089.6797</v>
      </c>
      <c r="D69" s="46">
        <v>172056637328.69</v>
      </c>
      <c r="E69" s="46">
        <v>259546848420.61002</v>
      </c>
      <c r="F69" s="46">
        <v>13752749065.02</v>
      </c>
      <c r="G69" s="46">
        <v>58724860401.429993</v>
      </c>
      <c r="H69" s="46">
        <v>355833738580.64996</v>
      </c>
      <c r="I69" s="46">
        <v>7641051460886.083</v>
      </c>
      <c r="J69" s="58"/>
      <c r="K69" s="59"/>
      <c r="L69" s="59"/>
      <c r="M69" s="60"/>
      <c r="N69" s="60"/>
      <c r="O69" s="60"/>
      <c r="P69" s="60"/>
      <c r="Q69" s="60"/>
      <c r="R69" s="60"/>
      <c r="S69" s="61"/>
      <c r="T69" s="60"/>
      <c r="U69" s="60"/>
      <c r="V69" s="60"/>
      <c r="W69" s="60"/>
      <c r="X69" s="60"/>
      <c r="Y69" s="60"/>
      <c r="Z69" s="60"/>
    </row>
    <row r="70" spans="1:29" s="47" customFormat="1" x14ac:dyDescent="0.2">
      <c r="A70" s="45">
        <v>39753</v>
      </c>
      <c r="B70" s="15">
        <v>200811</v>
      </c>
      <c r="C70" s="46">
        <v>6627589920765.2197</v>
      </c>
      <c r="D70" s="46">
        <v>175637713296.66998</v>
      </c>
      <c r="E70" s="46">
        <v>266823361465.06</v>
      </c>
      <c r="F70" s="46">
        <v>13976720061.15</v>
      </c>
      <c r="G70" s="46">
        <v>53620428183.109993</v>
      </c>
      <c r="H70" s="46">
        <v>359870712690.05994</v>
      </c>
      <c r="I70" s="46">
        <v>7497518856461.2725</v>
      </c>
      <c r="J70" s="58"/>
      <c r="K70" s="59"/>
      <c r="L70" s="59"/>
      <c r="M70" s="60"/>
      <c r="N70" s="60"/>
      <c r="O70" s="60"/>
      <c r="P70" s="60"/>
      <c r="Q70" s="60"/>
      <c r="R70" s="60"/>
      <c r="S70" s="61"/>
      <c r="T70" s="60"/>
      <c r="U70" s="60"/>
      <c r="V70" s="60"/>
      <c r="W70" s="60"/>
      <c r="X70" s="60"/>
      <c r="Y70" s="60"/>
      <c r="Z70" s="60"/>
    </row>
    <row r="71" spans="1:29" ht="12.75" customHeight="1" x14ac:dyDescent="0.2">
      <c r="A71" s="45">
        <v>39783</v>
      </c>
      <c r="B71" s="15">
        <v>200812</v>
      </c>
      <c r="C71" s="46">
        <v>6391250711872.6396</v>
      </c>
      <c r="D71" s="46">
        <v>180170535519.14999</v>
      </c>
      <c r="E71" s="46">
        <v>275751150316.35999</v>
      </c>
      <c r="F71" s="46">
        <v>14123776152.530001</v>
      </c>
      <c r="G71" s="46">
        <v>48017594212.769997</v>
      </c>
      <c r="H71" s="46">
        <v>366652567200.54993</v>
      </c>
      <c r="I71" s="46">
        <v>7275966335274.002</v>
      </c>
      <c r="J71" s="46">
        <f>+I71-C71</f>
        <v>884715623401.3623</v>
      </c>
      <c r="K71" s="48">
        <v>2243.59</v>
      </c>
      <c r="L71" s="49">
        <f>+C71/$L$2</f>
        <v>6391250.7118726401</v>
      </c>
      <c r="M71" s="50">
        <f t="shared" ref="M71:Q86" si="0">+D71/$L$2</f>
        <v>180170.53551915</v>
      </c>
      <c r="N71" s="50">
        <f t="shared" si="0"/>
        <v>275751.15031636</v>
      </c>
      <c r="O71" s="50">
        <f t="shared" si="0"/>
        <v>14123.776152530001</v>
      </c>
      <c r="P71" s="50">
        <f t="shared" si="0"/>
        <v>48017.594212769996</v>
      </c>
      <c r="Q71" s="50">
        <f t="shared" si="0"/>
        <v>366652.56720054994</v>
      </c>
      <c r="R71" s="50">
        <f>+I71/$L$2</f>
        <v>7275966.3352740016</v>
      </c>
      <c r="S71" s="51">
        <f t="shared" ref="S71:S73" si="1">+J71/$L$2</f>
        <v>884715.62340136233</v>
      </c>
      <c r="T71" s="52">
        <f t="shared" ref="T71:T98" si="2">+L71/$K71</f>
        <v>2848.6714203007855</v>
      </c>
      <c r="U71" s="53">
        <f t="shared" ref="U71:U98" si="3">+M71/$K71</f>
        <v>80.30457236801287</v>
      </c>
      <c r="V71" s="53">
        <f t="shared" ref="V71:V98" si="4">+N71/$K71</f>
        <v>122.90621295172468</v>
      </c>
      <c r="W71" s="53">
        <f t="shared" ref="W71:W98" si="5">+O71/$K71</f>
        <v>6.2951680799655909</v>
      </c>
      <c r="X71" s="53">
        <f t="shared" ref="X71:X98" si="6">+P71/$K71</f>
        <v>21.402125260306025</v>
      </c>
      <c r="Y71" s="53">
        <f t="shared" ref="Y71:Y98" si="7">+Q71/$K71</f>
        <v>163.42226841827156</v>
      </c>
      <c r="Z71" s="54">
        <f t="shared" ref="Z71" si="8">+S71/$K71</f>
        <v>394.33034707828182</v>
      </c>
      <c r="AA71" s="15"/>
      <c r="AB71" s="15"/>
      <c r="AC71" s="15"/>
    </row>
    <row r="72" spans="1:29" ht="12.75" customHeight="1" x14ac:dyDescent="0.2">
      <c r="A72" s="45">
        <v>39814</v>
      </c>
      <c r="B72" s="15">
        <v>200901</v>
      </c>
      <c r="C72" s="46">
        <v>6345915382135.0098</v>
      </c>
      <c r="D72" s="46">
        <v>183796924112.17999</v>
      </c>
      <c r="E72" s="46">
        <v>283499042820.01001</v>
      </c>
      <c r="F72" s="46">
        <v>13832302343.200001</v>
      </c>
      <c r="G72" s="46">
        <v>43632865450.029999</v>
      </c>
      <c r="H72" s="46">
        <v>371573720458.84998</v>
      </c>
      <c r="I72" s="46">
        <v>7242250237319.2803</v>
      </c>
      <c r="J72" s="46">
        <f t="shared" ref="J72:J112" si="9">+I72-C72</f>
        <v>896334855184.27051</v>
      </c>
      <c r="K72" s="48">
        <v>2420.2600000000002</v>
      </c>
      <c r="L72" s="49">
        <f t="shared" ref="L72:L98" si="10">+C72/$L$2</f>
        <v>6345915.3821350094</v>
      </c>
      <c r="M72" s="50">
        <f t="shared" si="0"/>
        <v>183796.92411217999</v>
      </c>
      <c r="N72" s="50">
        <f t="shared" si="0"/>
        <v>283499.04282000999</v>
      </c>
      <c r="O72" s="50">
        <f t="shared" si="0"/>
        <v>13832.302343200001</v>
      </c>
      <c r="P72" s="50">
        <f t="shared" si="0"/>
        <v>43632.865450029996</v>
      </c>
      <c r="Q72" s="50">
        <f t="shared" si="0"/>
        <v>371573.72045884997</v>
      </c>
      <c r="R72" s="50">
        <f t="shared" ref="R72:R109" si="11">+I72/$L$2</f>
        <v>7242250.2373192804</v>
      </c>
      <c r="S72" s="51">
        <f t="shared" si="1"/>
        <v>896334.85518427053</v>
      </c>
      <c r="T72" s="52">
        <f t="shared" si="2"/>
        <v>2621.9973813288693</v>
      </c>
      <c r="U72" s="53">
        <f t="shared" si="3"/>
        <v>75.940983246502427</v>
      </c>
      <c r="V72" s="53">
        <f t="shared" si="4"/>
        <v>117.13577996579292</v>
      </c>
      <c r="W72" s="53">
        <f t="shared" si="5"/>
        <v>5.7152133833555068</v>
      </c>
      <c r="X72" s="53">
        <f t="shared" si="6"/>
        <v>18.028172778970024</v>
      </c>
      <c r="Y72" s="53">
        <f t="shared" si="7"/>
        <v>153.52636512558567</v>
      </c>
      <c r="Z72" s="54">
        <f t="shared" ref="Z72:Z98" si="12">+S72/$K72</f>
        <v>370.34651450020675</v>
      </c>
      <c r="AA72" s="15"/>
      <c r="AB72" s="15"/>
      <c r="AC72" s="15"/>
    </row>
    <row r="73" spans="1:29" ht="12.75" customHeight="1" x14ac:dyDescent="0.2">
      <c r="A73" s="45">
        <v>39845</v>
      </c>
      <c r="B73" s="15">
        <v>200902</v>
      </c>
      <c r="C73" s="46">
        <v>7350962462067.46</v>
      </c>
      <c r="D73" s="46">
        <v>186887175543.76001</v>
      </c>
      <c r="E73" s="46">
        <v>290270863640.87</v>
      </c>
      <c r="F73" s="46">
        <v>15954015686.66</v>
      </c>
      <c r="G73" s="46">
        <v>37903823988.43</v>
      </c>
      <c r="H73" s="46">
        <v>376163170791.60999</v>
      </c>
      <c r="I73" s="46">
        <v>8258141511718.79</v>
      </c>
      <c r="J73" s="46">
        <f t="shared" si="9"/>
        <v>907179049651.33008</v>
      </c>
      <c r="K73" s="48">
        <v>2555.89</v>
      </c>
      <c r="L73" s="49">
        <f t="shared" si="10"/>
        <v>7350962.4620674597</v>
      </c>
      <c r="M73" s="50">
        <f t="shared" si="0"/>
        <v>186887.17554376001</v>
      </c>
      <c r="N73" s="50">
        <f t="shared" si="0"/>
        <v>290270.86364086997</v>
      </c>
      <c r="O73" s="50">
        <f t="shared" si="0"/>
        <v>15954.015686659999</v>
      </c>
      <c r="P73" s="50">
        <f t="shared" si="0"/>
        <v>37903.823988429998</v>
      </c>
      <c r="Q73" s="50">
        <f t="shared" si="0"/>
        <v>376163.17079160997</v>
      </c>
      <c r="R73" s="50">
        <f t="shared" si="11"/>
        <v>8258141.51171879</v>
      </c>
      <c r="S73" s="51">
        <f t="shared" si="1"/>
        <v>907179.0496513301</v>
      </c>
      <c r="T73" s="52">
        <f t="shared" si="2"/>
        <v>2876.0871798346016</v>
      </c>
      <c r="U73" s="53">
        <f t="shared" si="3"/>
        <v>73.120195135064506</v>
      </c>
      <c r="V73" s="53">
        <f t="shared" si="4"/>
        <v>113.56938821344815</v>
      </c>
      <c r="W73" s="53">
        <f t="shared" si="5"/>
        <v>6.2420588079533941</v>
      </c>
      <c r="X73" s="53">
        <f t="shared" si="6"/>
        <v>14.829990331520527</v>
      </c>
      <c r="Y73" s="53">
        <f t="shared" si="7"/>
        <v>147.17502349146872</v>
      </c>
      <c r="Z73" s="54">
        <f t="shared" si="12"/>
        <v>354.93665597945534</v>
      </c>
      <c r="AA73" s="15"/>
      <c r="AB73" s="15"/>
      <c r="AC73" s="15"/>
    </row>
    <row r="74" spans="1:29" x14ac:dyDescent="0.2">
      <c r="A74" s="45">
        <v>39873</v>
      </c>
      <c r="B74" s="15">
        <v>200903</v>
      </c>
      <c r="C74" s="46">
        <v>7371082905116.1602</v>
      </c>
      <c r="D74" s="46">
        <v>191471865048.47</v>
      </c>
      <c r="E74" s="46">
        <v>299501574893</v>
      </c>
      <c r="F74" s="46">
        <v>16653814984.940001</v>
      </c>
      <c r="G74" s="46">
        <v>55177263399.830002</v>
      </c>
      <c r="H74" s="46">
        <v>384418553460.04999</v>
      </c>
      <c r="I74" s="46">
        <v>8318305976902.4502</v>
      </c>
      <c r="J74" s="46">
        <f t="shared" si="9"/>
        <v>947223071786.29004</v>
      </c>
      <c r="K74" s="48">
        <v>2544.2399999999998</v>
      </c>
      <c r="L74" s="49">
        <f t="shared" si="10"/>
        <v>7371082.9051161604</v>
      </c>
      <c r="M74" s="50">
        <f t="shared" si="0"/>
        <v>191471.86504847</v>
      </c>
      <c r="N74" s="50">
        <f t="shared" si="0"/>
        <v>299501.57489300001</v>
      </c>
      <c r="O74" s="50">
        <f t="shared" si="0"/>
        <v>16653.81498494</v>
      </c>
      <c r="P74" s="50">
        <f t="shared" si="0"/>
        <v>55177.263399830001</v>
      </c>
      <c r="Q74" s="50">
        <f t="shared" si="0"/>
        <v>384418.55346004997</v>
      </c>
      <c r="R74" s="50">
        <f t="shared" si="11"/>
        <v>8318305.9769024504</v>
      </c>
      <c r="S74" s="51">
        <f>+J74/$L$2</f>
        <v>947223.07178629003</v>
      </c>
      <c r="T74" s="52">
        <f t="shared" si="2"/>
        <v>2897.1649314200549</v>
      </c>
      <c r="U74" s="53">
        <f t="shared" si="3"/>
        <v>75.25699817960178</v>
      </c>
      <c r="V74" s="53">
        <f t="shared" si="4"/>
        <v>117.71750105846934</v>
      </c>
      <c r="W74" s="53">
        <f t="shared" si="5"/>
        <v>6.5456934035075314</v>
      </c>
      <c r="X74" s="53">
        <f t="shared" si="6"/>
        <v>21.687129909061255</v>
      </c>
      <c r="Y74" s="53">
        <f t="shared" si="7"/>
        <v>151.09366783795946</v>
      </c>
      <c r="Z74" s="54">
        <f t="shared" si="12"/>
        <v>372.30099038859942</v>
      </c>
      <c r="AA74" s="15"/>
      <c r="AB74" s="15"/>
      <c r="AC74" s="15"/>
    </row>
    <row r="75" spans="1:29" x14ac:dyDescent="0.2">
      <c r="A75" s="45">
        <v>39904</v>
      </c>
      <c r="B75" s="15">
        <v>200904</v>
      </c>
      <c r="C75" s="46">
        <v>6845289181356.9404</v>
      </c>
      <c r="D75" s="46">
        <v>196085487082.54999</v>
      </c>
      <c r="E75" s="46">
        <v>309874278989.84003</v>
      </c>
      <c r="F75" s="46">
        <v>17039918290.35</v>
      </c>
      <c r="G75" s="46">
        <v>52590076349.690002</v>
      </c>
      <c r="H75" s="46">
        <v>392114116960.90997</v>
      </c>
      <c r="I75" s="46">
        <v>7812993059030.2803</v>
      </c>
      <c r="J75" s="46">
        <f t="shared" si="9"/>
        <v>967703877673.33984</v>
      </c>
      <c r="K75" s="48">
        <v>2288.64</v>
      </c>
      <c r="L75" s="49">
        <f t="shared" si="10"/>
        <v>6845289.1813569404</v>
      </c>
      <c r="M75" s="50">
        <f t="shared" si="0"/>
        <v>196085.48708254998</v>
      </c>
      <c r="N75" s="50">
        <f t="shared" si="0"/>
        <v>309874.27898984001</v>
      </c>
      <c r="O75" s="50">
        <f t="shared" si="0"/>
        <v>17039.91829035</v>
      </c>
      <c r="P75" s="50">
        <f t="shared" si="0"/>
        <v>52590.076349690004</v>
      </c>
      <c r="Q75" s="50">
        <f t="shared" si="0"/>
        <v>392114.11696090997</v>
      </c>
      <c r="R75" s="50">
        <f t="shared" si="11"/>
        <v>7812993.0590302804</v>
      </c>
      <c r="S75" s="51">
        <f t="shared" ref="S75:S109" si="13">+J75/$L$2</f>
        <v>967703.8776733398</v>
      </c>
      <c r="T75" s="52">
        <f t="shared" si="2"/>
        <v>2990.9855553328357</v>
      </c>
      <c r="U75" s="53">
        <f t="shared" si="3"/>
        <v>85.677733100247309</v>
      </c>
      <c r="V75" s="53">
        <f t="shared" si="4"/>
        <v>135.39668929575643</v>
      </c>
      <c r="W75" s="53">
        <f t="shared" si="5"/>
        <v>7.4454340963847532</v>
      </c>
      <c r="X75" s="53">
        <f t="shared" si="6"/>
        <v>22.978745608610357</v>
      </c>
      <c r="Y75" s="53">
        <f t="shared" si="7"/>
        <v>171.3306229729927</v>
      </c>
      <c r="Z75" s="54">
        <f t="shared" si="12"/>
        <v>422.82922507399149</v>
      </c>
      <c r="AA75" s="15"/>
      <c r="AB75" s="15"/>
      <c r="AC75" s="15"/>
    </row>
    <row r="76" spans="1:29" x14ac:dyDescent="0.2">
      <c r="A76" s="45">
        <v>39934</v>
      </c>
      <c r="B76" s="15">
        <v>200905</v>
      </c>
      <c r="C76" s="46">
        <v>6406252068686.2803</v>
      </c>
      <c r="D76" s="46">
        <v>197690217538.76001</v>
      </c>
      <c r="E76" s="46">
        <v>313989361357.10999</v>
      </c>
      <c r="F76" s="46">
        <v>16981887689.379999</v>
      </c>
      <c r="G76" s="46">
        <v>72396935804.139999</v>
      </c>
      <c r="H76" s="46">
        <v>394613726378.07001</v>
      </c>
      <c r="I76" s="46">
        <v>7401924197453.7402</v>
      </c>
      <c r="J76" s="46">
        <f t="shared" si="9"/>
        <v>995672128767.45996</v>
      </c>
      <c r="K76" s="48">
        <v>2140.66</v>
      </c>
      <c r="L76" s="49">
        <f t="shared" si="10"/>
        <v>6406252.0686862804</v>
      </c>
      <c r="M76" s="50">
        <f t="shared" si="0"/>
        <v>197690.21753876001</v>
      </c>
      <c r="N76" s="50">
        <f t="shared" si="0"/>
        <v>313989.36135710997</v>
      </c>
      <c r="O76" s="50">
        <f t="shared" si="0"/>
        <v>16981.887689380001</v>
      </c>
      <c r="P76" s="50">
        <f t="shared" si="0"/>
        <v>72396.935804139997</v>
      </c>
      <c r="Q76" s="50">
        <f t="shared" si="0"/>
        <v>394613.72637807002</v>
      </c>
      <c r="R76" s="50">
        <f t="shared" si="11"/>
        <v>7401924.1974537401</v>
      </c>
      <c r="S76" s="51">
        <f t="shared" si="13"/>
        <v>995672.12876746</v>
      </c>
      <c r="T76" s="52">
        <f t="shared" si="2"/>
        <v>2992.6527653556759</v>
      </c>
      <c r="U76" s="53">
        <f t="shared" si="3"/>
        <v>92.350124512421417</v>
      </c>
      <c r="V76" s="53">
        <f t="shared" si="4"/>
        <v>146.67876325857912</v>
      </c>
      <c r="W76" s="53">
        <f t="shared" si="5"/>
        <v>7.9330149063279558</v>
      </c>
      <c r="X76" s="53">
        <f t="shared" si="6"/>
        <v>33.819913393131088</v>
      </c>
      <c r="Y76" s="53">
        <f t="shared" si="7"/>
        <v>184.34208439363096</v>
      </c>
      <c r="Z76" s="54">
        <f t="shared" si="12"/>
        <v>465.12390046409053</v>
      </c>
      <c r="AA76" s="15"/>
      <c r="AB76" s="15"/>
      <c r="AC76" s="15"/>
    </row>
    <row r="77" spans="1:29" x14ac:dyDescent="0.2">
      <c r="A77" s="45">
        <v>39965</v>
      </c>
      <c r="B77" s="15">
        <v>200906</v>
      </c>
      <c r="C77" s="46">
        <v>6495270616991.5195</v>
      </c>
      <c r="D77" s="46">
        <v>198392934679.32001</v>
      </c>
      <c r="E77" s="46">
        <v>317070396089.45001</v>
      </c>
      <c r="F77" s="46">
        <v>17000404239.23</v>
      </c>
      <c r="G77" s="46">
        <v>68522191892.529999</v>
      </c>
      <c r="H77" s="46">
        <v>395116332075.17999</v>
      </c>
      <c r="I77" s="46">
        <v>7491372875967.2305</v>
      </c>
      <c r="J77" s="46">
        <f t="shared" si="9"/>
        <v>996102258975.71094</v>
      </c>
      <c r="K77" s="48">
        <v>2145.21</v>
      </c>
      <c r="L77" s="49">
        <f t="shared" si="10"/>
        <v>6495270.6169915199</v>
      </c>
      <c r="M77" s="50">
        <f t="shared" si="0"/>
        <v>198392.93467931999</v>
      </c>
      <c r="N77" s="50">
        <f t="shared" si="0"/>
        <v>317070.39608944999</v>
      </c>
      <c r="O77" s="50">
        <f t="shared" si="0"/>
        <v>17000.40423923</v>
      </c>
      <c r="P77" s="50">
        <f t="shared" si="0"/>
        <v>68522.191892529998</v>
      </c>
      <c r="Q77" s="50">
        <f t="shared" si="0"/>
        <v>395116.33207518002</v>
      </c>
      <c r="R77" s="50">
        <f t="shared" si="11"/>
        <v>7491372.8759672306</v>
      </c>
      <c r="S77" s="51">
        <f t="shared" si="13"/>
        <v>996102.25897571095</v>
      </c>
      <c r="T77" s="52">
        <f t="shared" si="2"/>
        <v>3027.8017615951444</v>
      </c>
      <c r="U77" s="53">
        <f t="shared" si="3"/>
        <v>92.481824473743828</v>
      </c>
      <c r="V77" s="53">
        <f t="shared" si="4"/>
        <v>147.80389616375552</v>
      </c>
      <c r="W77" s="53">
        <f t="shared" si="5"/>
        <v>7.9248205253704764</v>
      </c>
      <c r="X77" s="53">
        <f t="shared" si="6"/>
        <v>31.941950621398369</v>
      </c>
      <c r="Y77" s="53">
        <f t="shared" si="7"/>
        <v>184.18538608116688</v>
      </c>
      <c r="Z77" s="54">
        <f t="shared" si="12"/>
        <v>464.33787786543553</v>
      </c>
      <c r="AA77" s="15"/>
      <c r="AB77" s="15"/>
      <c r="AC77" s="15"/>
    </row>
    <row r="78" spans="1:29" x14ac:dyDescent="0.2">
      <c r="A78" s="45">
        <v>39995</v>
      </c>
      <c r="B78" s="15">
        <v>200907</v>
      </c>
      <c r="C78" s="46">
        <v>6277872372512.4404</v>
      </c>
      <c r="D78" s="46">
        <v>200767283164.25</v>
      </c>
      <c r="E78" s="46">
        <v>323692602379.81</v>
      </c>
      <c r="F78" s="46">
        <v>18834804994.540001</v>
      </c>
      <c r="G78" s="46">
        <v>85591391714.009995</v>
      </c>
      <c r="H78" s="46">
        <v>399781234598.07001</v>
      </c>
      <c r="I78" s="46">
        <v>7306539689363.1201</v>
      </c>
      <c r="J78" s="46">
        <f t="shared" si="9"/>
        <v>1028667316850.6797</v>
      </c>
      <c r="K78" s="48">
        <v>2040.95</v>
      </c>
      <c r="L78" s="49">
        <f t="shared" si="10"/>
        <v>6277872.3725124402</v>
      </c>
      <c r="M78" s="50">
        <f t="shared" si="0"/>
        <v>200767.28316425</v>
      </c>
      <c r="N78" s="50">
        <f t="shared" si="0"/>
        <v>323692.60237981001</v>
      </c>
      <c r="O78" s="50">
        <f t="shared" si="0"/>
        <v>18834.804994540002</v>
      </c>
      <c r="P78" s="50">
        <f t="shared" si="0"/>
        <v>85591.391714009995</v>
      </c>
      <c r="Q78" s="50">
        <f t="shared" si="0"/>
        <v>399781.23459807003</v>
      </c>
      <c r="R78" s="50">
        <f t="shared" si="11"/>
        <v>7306539.6893631201</v>
      </c>
      <c r="S78" s="51">
        <f t="shared" si="13"/>
        <v>1028667.3168506797</v>
      </c>
      <c r="T78" s="52">
        <f t="shared" si="2"/>
        <v>3075.95598741392</v>
      </c>
      <c r="U78" s="53">
        <f t="shared" si="3"/>
        <v>98.369525546559203</v>
      </c>
      <c r="V78" s="53">
        <f t="shared" si="4"/>
        <v>158.59898693246282</v>
      </c>
      <c r="W78" s="53">
        <f t="shared" si="5"/>
        <v>9.2284499838506591</v>
      </c>
      <c r="X78" s="53">
        <f t="shared" si="6"/>
        <v>41.937035064068198</v>
      </c>
      <c r="Y78" s="53">
        <f t="shared" si="7"/>
        <v>195.87997481470396</v>
      </c>
      <c r="Z78" s="54">
        <f t="shared" si="12"/>
        <v>504.01397234164466</v>
      </c>
      <c r="AA78" s="15"/>
      <c r="AB78" s="15"/>
      <c r="AC78" s="15"/>
    </row>
    <row r="79" spans="1:29" x14ac:dyDescent="0.2">
      <c r="A79" s="45">
        <v>40026</v>
      </c>
      <c r="B79" s="15">
        <v>200908</v>
      </c>
      <c r="C79" s="46">
        <v>6345538656580.4404</v>
      </c>
      <c r="D79" s="46">
        <v>201693711108.51001</v>
      </c>
      <c r="E79" s="46">
        <v>328156214445.40997</v>
      </c>
      <c r="F79" s="46">
        <v>19208989564.360001</v>
      </c>
      <c r="G79" s="46">
        <v>123000028555.61</v>
      </c>
      <c r="H79" s="46">
        <v>419407009605.09998</v>
      </c>
      <c r="I79" s="46">
        <v>7437004609859.4297</v>
      </c>
      <c r="J79" s="46">
        <f t="shared" si="9"/>
        <v>1091465953278.9893</v>
      </c>
      <c r="K79" s="48">
        <v>2057.81</v>
      </c>
      <c r="L79" s="49">
        <f t="shared" si="10"/>
        <v>6345538.6565804407</v>
      </c>
      <c r="M79" s="50">
        <f t="shared" si="0"/>
        <v>201693.71110851</v>
      </c>
      <c r="N79" s="50">
        <f t="shared" si="0"/>
        <v>328156.21444540995</v>
      </c>
      <c r="O79" s="50">
        <f t="shared" si="0"/>
        <v>19208.989564359999</v>
      </c>
      <c r="P79" s="50">
        <f t="shared" si="0"/>
        <v>123000.02855561</v>
      </c>
      <c r="Q79" s="50">
        <f t="shared" si="0"/>
        <v>419407.00960509997</v>
      </c>
      <c r="R79" s="50">
        <f t="shared" si="11"/>
        <v>7437004.6098594293</v>
      </c>
      <c r="S79" s="51">
        <f t="shared" si="13"/>
        <v>1091465.9532789893</v>
      </c>
      <c r="T79" s="52">
        <f t="shared" si="2"/>
        <v>3083.636806401194</v>
      </c>
      <c r="U79" s="53">
        <f t="shared" si="3"/>
        <v>98.013767601727082</v>
      </c>
      <c r="V79" s="53">
        <f t="shared" si="4"/>
        <v>159.46866544793249</v>
      </c>
      <c r="W79" s="53">
        <f t="shared" si="5"/>
        <v>9.3346759731753668</v>
      </c>
      <c r="X79" s="53">
        <f t="shared" si="6"/>
        <v>59.772296060185347</v>
      </c>
      <c r="Y79" s="53">
        <f t="shared" si="7"/>
        <v>203.81230998250567</v>
      </c>
      <c r="Z79" s="54">
        <f t="shared" si="12"/>
        <v>530.40171506552565</v>
      </c>
      <c r="AA79" s="15"/>
      <c r="AB79" s="15"/>
      <c r="AC79" s="15"/>
    </row>
    <row r="80" spans="1:29" x14ac:dyDescent="0.2">
      <c r="A80" s="45">
        <v>40057</v>
      </c>
      <c r="B80" s="15">
        <v>200909</v>
      </c>
      <c r="C80" s="46">
        <v>6076410444023.5498</v>
      </c>
      <c r="D80" s="46">
        <v>204134017071.44</v>
      </c>
      <c r="E80" s="46">
        <v>336541323713.78003</v>
      </c>
      <c r="F80" s="46">
        <v>19454724701.66</v>
      </c>
      <c r="G80" s="46">
        <v>159032469697.88</v>
      </c>
      <c r="H80" s="46">
        <v>425082933876.08002</v>
      </c>
      <c r="I80" s="46">
        <v>7220655913084.3896</v>
      </c>
      <c r="J80" s="46">
        <f t="shared" si="9"/>
        <v>1144245469060.8398</v>
      </c>
      <c r="K80" s="48">
        <v>1925.49</v>
      </c>
      <c r="L80" s="49">
        <f t="shared" si="10"/>
        <v>6076410.4440235496</v>
      </c>
      <c r="M80" s="50">
        <f t="shared" si="0"/>
        <v>204134.01707144</v>
      </c>
      <c r="N80" s="50">
        <f t="shared" si="0"/>
        <v>336541.32371378003</v>
      </c>
      <c r="O80" s="50">
        <f t="shared" si="0"/>
        <v>19454.724701660001</v>
      </c>
      <c r="P80" s="50">
        <f t="shared" si="0"/>
        <v>159032.46969788001</v>
      </c>
      <c r="Q80" s="50">
        <f t="shared" si="0"/>
        <v>425082.93387608003</v>
      </c>
      <c r="R80" s="50">
        <f t="shared" si="11"/>
        <v>7220655.9130843896</v>
      </c>
      <c r="S80" s="51">
        <f t="shared" si="13"/>
        <v>1144245.4690608399</v>
      </c>
      <c r="T80" s="52">
        <f t="shared" si="2"/>
        <v>3155.7735662213513</v>
      </c>
      <c r="U80" s="53">
        <f t="shared" si="3"/>
        <v>106.01665917321824</v>
      </c>
      <c r="V80" s="53">
        <f t="shared" si="4"/>
        <v>174.78217166216393</v>
      </c>
      <c r="W80" s="53">
        <f t="shared" si="5"/>
        <v>10.1037786234465</v>
      </c>
      <c r="X80" s="53">
        <f t="shared" si="6"/>
        <v>82.59324623751877</v>
      </c>
      <c r="Y80" s="53">
        <f t="shared" si="7"/>
        <v>220.76610830286319</v>
      </c>
      <c r="Z80" s="54">
        <f t="shared" si="12"/>
        <v>594.26196399921048</v>
      </c>
      <c r="AA80" s="15"/>
      <c r="AB80" s="15"/>
      <c r="AC80" s="15"/>
    </row>
    <row r="81" spans="1:29" x14ac:dyDescent="0.2">
      <c r="A81" s="45">
        <v>40087</v>
      </c>
      <c r="B81" s="15">
        <v>200910</v>
      </c>
      <c r="C81" s="46">
        <v>6155686098856.0303</v>
      </c>
      <c r="D81" s="46">
        <v>210143454520.70999</v>
      </c>
      <c r="E81" s="46">
        <v>345704115345.08002</v>
      </c>
      <c r="F81" s="46">
        <v>19789956523.82</v>
      </c>
      <c r="G81" s="46">
        <v>185438345966.25</v>
      </c>
      <c r="H81" s="46">
        <v>432591917976.51001</v>
      </c>
      <c r="I81" s="46">
        <v>7349353889188.4004</v>
      </c>
      <c r="J81" s="46">
        <f t="shared" si="9"/>
        <v>1193667790332.3701</v>
      </c>
      <c r="K81" s="48">
        <v>1993.8</v>
      </c>
      <c r="L81" s="49">
        <f t="shared" si="10"/>
        <v>6155686.09885603</v>
      </c>
      <c r="M81" s="50">
        <f t="shared" si="0"/>
        <v>210143.45452070999</v>
      </c>
      <c r="N81" s="50">
        <f t="shared" si="0"/>
        <v>345704.11534508003</v>
      </c>
      <c r="O81" s="50">
        <f t="shared" si="0"/>
        <v>19789.956523820001</v>
      </c>
      <c r="P81" s="50">
        <f t="shared" si="0"/>
        <v>185438.34596625</v>
      </c>
      <c r="Q81" s="50">
        <f t="shared" si="0"/>
        <v>432591.91797651001</v>
      </c>
      <c r="R81" s="50">
        <f t="shared" si="11"/>
        <v>7349353.8891884005</v>
      </c>
      <c r="S81" s="51">
        <f t="shared" si="13"/>
        <v>1193667.7903323702</v>
      </c>
      <c r="T81" s="52">
        <f t="shared" si="2"/>
        <v>3087.4140329300985</v>
      </c>
      <c r="U81" s="53">
        <f t="shared" si="3"/>
        <v>105.39846249408666</v>
      </c>
      <c r="V81" s="53">
        <f t="shared" si="4"/>
        <v>173.38956532504767</v>
      </c>
      <c r="W81" s="53">
        <f t="shared" si="5"/>
        <v>9.9257480809609806</v>
      </c>
      <c r="X81" s="53">
        <f t="shared" si="6"/>
        <v>93.007496221411373</v>
      </c>
      <c r="Y81" s="53">
        <f t="shared" si="7"/>
        <v>216.96856152899488</v>
      </c>
      <c r="Z81" s="54">
        <f t="shared" si="12"/>
        <v>598.68983365050167</v>
      </c>
      <c r="AA81" s="15"/>
      <c r="AB81" s="15"/>
      <c r="AC81" s="15"/>
    </row>
    <row r="82" spans="1:29" x14ac:dyDescent="0.2">
      <c r="A82" s="45">
        <v>40118</v>
      </c>
      <c r="B82" s="15">
        <v>200911</v>
      </c>
      <c r="C82" s="46">
        <v>6421332662703.0596</v>
      </c>
      <c r="D82" s="46">
        <v>215228641670.92999</v>
      </c>
      <c r="E82" s="46">
        <v>358973097433.48999</v>
      </c>
      <c r="F82" s="46">
        <v>20288718776.650002</v>
      </c>
      <c r="G82" s="46">
        <v>184955680779.28</v>
      </c>
      <c r="H82" s="46">
        <v>443323458469.40997</v>
      </c>
      <c r="I82" s="46">
        <v>7644102259832.8203</v>
      </c>
      <c r="J82" s="46">
        <f t="shared" si="9"/>
        <v>1222769597129.7607</v>
      </c>
      <c r="K82" s="48">
        <v>1998.45</v>
      </c>
      <c r="L82" s="49">
        <f t="shared" si="10"/>
        <v>6421332.6627030596</v>
      </c>
      <c r="M82" s="50">
        <f t="shared" si="0"/>
        <v>215228.64167093</v>
      </c>
      <c r="N82" s="50">
        <f t="shared" si="0"/>
        <v>358973.09743348998</v>
      </c>
      <c r="O82" s="50">
        <f t="shared" si="0"/>
        <v>20288.718776650003</v>
      </c>
      <c r="P82" s="50">
        <f t="shared" si="0"/>
        <v>184955.68077928</v>
      </c>
      <c r="Q82" s="50">
        <f t="shared" si="0"/>
        <v>443323.45846940996</v>
      </c>
      <c r="R82" s="50">
        <f t="shared" si="11"/>
        <v>7644102.2598328199</v>
      </c>
      <c r="S82" s="51">
        <f t="shared" si="13"/>
        <v>1222769.5971297608</v>
      </c>
      <c r="T82" s="52">
        <f t="shared" si="2"/>
        <v>3213.1565276604665</v>
      </c>
      <c r="U82" s="53">
        <f t="shared" si="3"/>
        <v>107.69778662009557</v>
      </c>
      <c r="V82" s="53">
        <f t="shared" si="4"/>
        <v>179.62575867972177</v>
      </c>
      <c r="W82" s="53">
        <f t="shared" si="5"/>
        <v>10.152227364532514</v>
      </c>
      <c r="X82" s="53">
        <f t="shared" si="6"/>
        <v>92.549566303525225</v>
      </c>
      <c r="Y82" s="53">
        <f t="shared" si="7"/>
        <v>221.83365031369809</v>
      </c>
      <c r="Z82" s="54">
        <f t="shared" si="12"/>
        <v>611.8589892815736</v>
      </c>
      <c r="AA82" s="15"/>
      <c r="AB82" s="15"/>
      <c r="AC82" s="15"/>
    </row>
    <row r="83" spans="1:29" x14ac:dyDescent="0.2">
      <c r="A83" s="45">
        <v>40148</v>
      </c>
      <c r="B83" s="15">
        <v>200912</v>
      </c>
      <c r="C83" s="46">
        <v>6189916624578.2402</v>
      </c>
      <c r="D83" s="46">
        <v>215216143172.76999</v>
      </c>
      <c r="E83" s="46">
        <v>361865481363.44</v>
      </c>
      <c r="F83" s="46">
        <v>20216655899.880001</v>
      </c>
      <c r="G83" s="46">
        <v>182432326817.95999</v>
      </c>
      <c r="H83" s="46">
        <v>442347124762.06</v>
      </c>
      <c r="I83" s="46">
        <v>7411994356594.3496</v>
      </c>
      <c r="J83" s="46">
        <f t="shared" si="9"/>
        <v>1222077732016.1094</v>
      </c>
      <c r="K83" s="48">
        <v>2044.23</v>
      </c>
      <c r="L83" s="49">
        <f t="shared" si="10"/>
        <v>6189916.6245782403</v>
      </c>
      <c r="M83" s="50">
        <f t="shared" si="0"/>
        <v>215216.14317276998</v>
      </c>
      <c r="N83" s="50">
        <f t="shared" si="0"/>
        <v>361865.48136343999</v>
      </c>
      <c r="O83" s="50">
        <f t="shared" si="0"/>
        <v>20216.655899880003</v>
      </c>
      <c r="P83" s="50">
        <f t="shared" si="0"/>
        <v>182432.32681795998</v>
      </c>
      <c r="Q83" s="50">
        <f t="shared" si="0"/>
        <v>442347.12476206</v>
      </c>
      <c r="R83" s="50">
        <f t="shared" si="11"/>
        <v>7411994.3565943493</v>
      </c>
      <c r="S83" s="51">
        <f t="shared" si="13"/>
        <v>1222077.7320161094</v>
      </c>
      <c r="T83" s="52">
        <f t="shared" si="2"/>
        <v>3027.9942201113577</v>
      </c>
      <c r="U83" s="53">
        <f t="shared" si="3"/>
        <v>105.27980861878065</v>
      </c>
      <c r="V83" s="53">
        <f t="shared" si="4"/>
        <v>177.01798787975912</v>
      </c>
      <c r="W83" s="53">
        <f t="shared" si="5"/>
        <v>9.8896190251977529</v>
      </c>
      <c r="X83" s="53">
        <f t="shared" si="6"/>
        <v>89.242564103823923</v>
      </c>
      <c r="Y83" s="53">
        <f t="shared" si="7"/>
        <v>216.38813869381624</v>
      </c>
      <c r="Z83" s="54">
        <f t="shared" si="12"/>
        <v>597.81811832137748</v>
      </c>
      <c r="AA83" s="15"/>
      <c r="AB83" s="15"/>
      <c r="AC83" s="15"/>
    </row>
    <row r="84" spans="1:29" x14ac:dyDescent="0.2">
      <c r="A84" s="45">
        <v>40179</v>
      </c>
      <c r="B84" s="15">
        <v>201001</v>
      </c>
      <c r="C84" s="46">
        <v>2821454250644.9199</v>
      </c>
      <c r="D84" s="46">
        <v>208073093188.87</v>
      </c>
      <c r="E84" s="46">
        <v>354735751738.65997</v>
      </c>
      <c r="F84" s="46">
        <v>20530120958.119999</v>
      </c>
      <c r="G84" s="46">
        <v>177112225204.39999</v>
      </c>
      <c r="H84" s="46">
        <v>443867177729.26001</v>
      </c>
      <c r="I84" s="46">
        <v>4025772619464.23</v>
      </c>
      <c r="J84" s="46">
        <f t="shared" si="9"/>
        <v>1204318368819.3101</v>
      </c>
      <c r="K84" s="48">
        <v>1982.29</v>
      </c>
      <c r="L84" s="49">
        <f t="shared" si="10"/>
        <v>2821454.2506449199</v>
      </c>
      <c r="M84" s="50">
        <f t="shared" si="0"/>
        <v>208073.09318887</v>
      </c>
      <c r="N84" s="50">
        <f t="shared" si="0"/>
        <v>354735.75173865998</v>
      </c>
      <c r="O84" s="50">
        <f t="shared" si="0"/>
        <v>20530.120958119998</v>
      </c>
      <c r="P84" s="50">
        <f t="shared" si="0"/>
        <v>177112.22520439999</v>
      </c>
      <c r="Q84" s="50">
        <f t="shared" si="0"/>
        <v>443867.17772926</v>
      </c>
      <c r="R84" s="50">
        <f t="shared" si="11"/>
        <v>4025772.6194642298</v>
      </c>
      <c r="S84" s="51">
        <f t="shared" si="13"/>
        <v>1204318.3688193101</v>
      </c>
      <c r="T84" s="52">
        <f t="shared" si="2"/>
        <v>1423.3307188377685</v>
      </c>
      <c r="U84" s="53">
        <f t="shared" si="3"/>
        <v>104.9660207078026</v>
      </c>
      <c r="V84" s="53">
        <f t="shared" si="4"/>
        <v>178.95250025912455</v>
      </c>
      <c r="W84" s="53">
        <f t="shared" si="5"/>
        <v>10.356769674527945</v>
      </c>
      <c r="X84" s="53">
        <f t="shared" si="6"/>
        <v>89.347282791317113</v>
      </c>
      <c r="Y84" s="53">
        <f t="shared" si="7"/>
        <v>223.91636830597946</v>
      </c>
      <c r="Z84" s="54">
        <f t="shared" si="12"/>
        <v>607.53894173875176</v>
      </c>
      <c r="AA84" s="15"/>
      <c r="AB84" s="15"/>
      <c r="AC84" s="15"/>
    </row>
    <row r="85" spans="1:29" x14ac:dyDescent="0.2">
      <c r="A85" s="45">
        <v>40210</v>
      </c>
      <c r="B85" s="15">
        <v>201002</v>
      </c>
      <c r="C85" s="46">
        <v>5502217245485.8301</v>
      </c>
      <c r="D85" s="46">
        <v>214783319697.82999</v>
      </c>
      <c r="E85" s="46">
        <v>362749369352.09003</v>
      </c>
      <c r="F85" s="46">
        <v>22450604452.580002</v>
      </c>
      <c r="G85" s="46">
        <v>172331786332.44</v>
      </c>
      <c r="H85" s="46">
        <v>445333460327.08002</v>
      </c>
      <c r="I85" s="46">
        <v>6719865785647.8496</v>
      </c>
      <c r="J85" s="46">
        <f t="shared" si="9"/>
        <v>1217648540162.0195</v>
      </c>
      <c r="K85" s="48">
        <v>1932.32</v>
      </c>
      <c r="L85" s="49">
        <f t="shared" si="10"/>
        <v>5502217.2454858301</v>
      </c>
      <c r="M85" s="50">
        <f t="shared" si="0"/>
        <v>214783.31969782998</v>
      </c>
      <c r="N85" s="50">
        <f t="shared" si="0"/>
        <v>362749.36935209</v>
      </c>
      <c r="O85" s="50">
        <f t="shared" si="0"/>
        <v>22450.604452580003</v>
      </c>
      <c r="P85" s="50">
        <f t="shared" si="0"/>
        <v>172331.78633244001</v>
      </c>
      <c r="Q85" s="50">
        <f t="shared" si="0"/>
        <v>445333.46032708004</v>
      </c>
      <c r="R85" s="50">
        <f t="shared" si="11"/>
        <v>6719865.7856478496</v>
      </c>
      <c r="S85" s="51">
        <f t="shared" si="13"/>
        <v>1217648.5401620194</v>
      </c>
      <c r="T85" s="52">
        <f t="shared" si="2"/>
        <v>2847.4669027313439</v>
      </c>
      <c r="U85" s="53">
        <f t="shared" si="3"/>
        <v>111.15308007878095</v>
      </c>
      <c r="V85" s="53">
        <f t="shared" si="4"/>
        <v>187.72737918775877</v>
      </c>
      <c r="W85" s="53">
        <f t="shared" si="5"/>
        <v>11.618471294909748</v>
      </c>
      <c r="X85" s="53">
        <f t="shared" si="6"/>
        <v>89.183875513600242</v>
      </c>
      <c r="Y85" s="53">
        <f t="shared" si="7"/>
        <v>230.46568908207755</v>
      </c>
      <c r="Z85" s="54">
        <f t="shared" si="12"/>
        <v>630.14849515712694</v>
      </c>
      <c r="AA85" s="15"/>
      <c r="AB85" s="15"/>
      <c r="AC85" s="15"/>
    </row>
    <row r="86" spans="1:29" x14ac:dyDescent="0.2">
      <c r="A86" s="45">
        <v>40238</v>
      </c>
      <c r="B86" s="15">
        <v>201003</v>
      </c>
      <c r="C86" s="46">
        <v>6045852580691.1504</v>
      </c>
      <c r="D86" s="46">
        <v>216383702756.94</v>
      </c>
      <c r="E86" s="46">
        <v>365065914457.96002</v>
      </c>
      <c r="F86" s="46">
        <v>21943401365.57</v>
      </c>
      <c r="G86" s="46">
        <v>169125356779.89999</v>
      </c>
      <c r="H86" s="46">
        <v>447828228163.15002</v>
      </c>
      <c r="I86" s="46">
        <v>7266199184214.6699</v>
      </c>
      <c r="J86" s="46">
        <f t="shared" si="9"/>
        <v>1220346603523.5195</v>
      </c>
      <c r="K86" s="48">
        <v>1921.88</v>
      </c>
      <c r="L86" s="49">
        <f t="shared" si="10"/>
        <v>6045852.5806911504</v>
      </c>
      <c r="M86" s="50">
        <f t="shared" si="0"/>
        <v>216383.70275694001</v>
      </c>
      <c r="N86" s="50">
        <f t="shared" si="0"/>
        <v>365065.91445796</v>
      </c>
      <c r="O86" s="50">
        <f t="shared" si="0"/>
        <v>21943.40136557</v>
      </c>
      <c r="P86" s="50">
        <f t="shared" si="0"/>
        <v>169125.3567799</v>
      </c>
      <c r="Q86" s="50">
        <f t="shared" si="0"/>
        <v>447828.22816315002</v>
      </c>
      <c r="R86" s="50">
        <f t="shared" si="11"/>
        <v>7266199.1842146702</v>
      </c>
      <c r="S86" s="51">
        <f t="shared" si="13"/>
        <v>1220346.6035235196</v>
      </c>
      <c r="T86" s="52">
        <f t="shared" si="2"/>
        <v>3145.8012886814736</v>
      </c>
      <c r="U86" s="53">
        <f t="shared" si="3"/>
        <v>112.58960120139655</v>
      </c>
      <c r="V86" s="53">
        <f t="shared" si="4"/>
        <v>189.95250195535621</v>
      </c>
      <c r="W86" s="53">
        <f t="shared" si="5"/>
        <v>11.417675071060627</v>
      </c>
      <c r="X86" s="53">
        <f t="shared" si="6"/>
        <v>87.999956698597202</v>
      </c>
      <c r="Y86" s="53">
        <f t="shared" si="7"/>
        <v>233.01570762126147</v>
      </c>
      <c r="Z86" s="54">
        <f t="shared" si="12"/>
        <v>634.97544254767183</v>
      </c>
      <c r="AA86" s="15"/>
      <c r="AB86" s="15"/>
      <c r="AC86" s="15"/>
    </row>
    <row r="87" spans="1:29" x14ac:dyDescent="0.2">
      <c r="A87" s="45">
        <v>40269</v>
      </c>
      <c r="B87" s="15">
        <v>201004</v>
      </c>
      <c r="C87" s="46">
        <v>6151511128589.6396</v>
      </c>
      <c r="D87" s="46">
        <v>221031647830.88</v>
      </c>
      <c r="E87" s="46">
        <v>380064478817.21997</v>
      </c>
      <c r="F87" s="46">
        <v>23576339733.93</v>
      </c>
      <c r="G87" s="46">
        <v>164014525863.42999</v>
      </c>
      <c r="H87" s="46">
        <v>451795063196.53003</v>
      </c>
      <c r="I87" s="46">
        <v>7391993184031.6299</v>
      </c>
      <c r="J87" s="46">
        <f t="shared" si="9"/>
        <v>1240482055441.9902</v>
      </c>
      <c r="K87" s="48">
        <v>1950.44</v>
      </c>
      <c r="L87" s="49">
        <f t="shared" si="10"/>
        <v>6151511.1285896394</v>
      </c>
      <c r="M87" s="50">
        <f t="shared" ref="M87:M98" si="14">+D87/$L$2</f>
        <v>221031.64783088001</v>
      </c>
      <c r="N87" s="50">
        <f t="shared" ref="N87:N98" si="15">+E87/$L$2</f>
        <v>380064.47881721996</v>
      </c>
      <c r="O87" s="50">
        <f t="shared" ref="O87:O98" si="16">+F87/$L$2</f>
        <v>23576.339733929999</v>
      </c>
      <c r="P87" s="50">
        <f t="shared" ref="P87:P98" si="17">+G87/$L$2</f>
        <v>164014.52586343</v>
      </c>
      <c r="Q87" s="50">
        <f t="shared" ref="Q87:Q98" si="18">+H87/$L$2</f>
        <v>451795.06319653004</v>
      </c>
      <c r="R87" s="50">
        <f t="shared" si="11"/>
        <v>7391993.1840316299</v>
      </c>
      <c r="S87" s="51">
        <f t="shared" si="13"/>
        <v>1240482.0554419903</v>
      </c>
      <c r="T87" s="52">
        <f t="shared" si="2"/>
        <v>3153.9094402235596</v>
      </c>
      <c r="U87" s="53">
        <f t="shared" si="3"/>
        <v>113.3239924483091</v>
      </c>
      <c r="V87" s="53">
        <f t="shared" si="4"/>
        <v>194.86089232030719</v>
      </c>
      <c r="W87" s="53">
        <f t="shared" si="5"/>
        <v>12.087703151047968</v>
      </c>
      <c r="X87" s="53">
        <f t="shared" si="6"/>
        <v>84.09103887503845</v>
      </c>
      <c r="Y87" s="53">
        <f t="shared" si="7"/>
        <v>231.63750907309634</v>
      </c>
      <c r="Z87" s="54">
        <f t="shared" si="12"/>
        <v>636.00113586779912</v>
      </c>
      <c r="AA87" s="15"/>
      <c r="AB87" s="15"/>
      <c r="AC87" s="15"/>
    </row>
    <row r="88" spans="1:29" x14ac:dyDescent="0.2">
      <c r="A88" s="45">
        <v>40299</v>
      </c>
      <c r="B88" s="15">
        <v>201005</v>
      </c>
      <c r="C88" s="46">
        <v>6385978705175.1104</v>
      </c>
      <c r="D88" s="46">
        <v>223954021003.19</v>
      </c>
      <c r="E88" s="46">
        <v>383944447609.60999</v>
      </c>
      <c r="F88" s="46">
        <v>23414808396.07</v>
      </c>
      <c r="G88" s="46">
        <v>159586172034.23999</v>
      </c>
      <c r="H88" s="46">
        <v>456604445854.35999</v>
      </c>
      <c r="I88" s="46">
        <v>7633482600072.5801</v>
      </c>
      <c r="J88" s="46">
        <f t="shared" si="9"/>
        <v>1247503894897.4697</v>
      </c>
      <c r="K88" s="48">
        <v>1971.55</v>
      </c>
      <c r="L88" s="49">
        <f t="shared" si="10"/>
        <v>6385978.7051751101</v>
      </c>
      <c r="M88" s="50">
        <f t="shared" si="14"/>
        <v>223954.02100318999</v>
      </c>
      <c r="N88" s="50">
        <f t="shared" si="15"/>
        <v>383944.44760960998</v>
      </c>
      <c r="O88" s="50">
        <f t="shared" si="16"/>
        <v>23414.808396069999</v>
      </c>
      <c r="P88" s="50">
        <f t="shared" si="17"/>
        <v>159586.17203423998</v>
      </c>
      <c r="Q88" s="50">
        <f t="shared" si="18"/>
        <v>456604.44585436</v>
      </c>
      <c r="R88" s="50">
        <f t="shared" si="11"/>
        <v>7633482.6000725804</v>
      </c>
      <c r="S88" s="51">
        <f t="shared" si="13"/>
        <v>1247503.8948974698</v>
      </c>
      <c r="T88" s="52">
        <f t="shared" si="2"/>
        <v>3239.0650529659965</v>
      </c>
      <c r="U88" s="53">
        <f t="shared" si="3"/>
        <v>113.59286906403084</v>
      </c>
      <c r="V88" s="53">
        <f t="shared" si="4"/>
        <v>194.74243494185285</v>
      </c>
      <c r="W88" s="53">
        <f t="shared" si="5"/>
        <v>11.876345208627729</v>
      </c>
      <c r="X88" s="53">
        <f t="shared" si="6"/>
        <v>80.944521840298236</v>
      </c>
      <c r="Y88" s="53">
        <f t="shared" si="7"/>
        <v>231.59668578243515</v>
      </c>
      <c r="Z88" s="54">
        <f t="shared" si="12"/>
        <v>632.75285683724474</v>
      </c>
      <c r="AA88" s="15"/>
      <c r="AB88" s="15"/>
      <c r="AC88" s="15"/>
    </row>
    <row r="89" spans="1:29" x14ac:dyDescent="0.2">
      <c r="A89" s="45">
        <v>40330</v>
      </c>
      <c r="B89" s="15">
        <v>201006</v>
      </c>
      <c r="C89" s="46">
        <v>6197591878548.0498</v>
      </c>
      <c r="D89" s="46">
        <v>226345497947.35001</v>
      </c>
      <c r="E89" s="46">
        <v>388731067693.21002</v>
      </c>
      <c r="F89" s="46">
        <v>23992977443.099998</v>
      </c>
      <c r="G89" s="46">
        <v>154746800605.01999</v>
      </c>
      <c r="H89" s="46">
        <v>461056441409.34998</v>
      </c>
      <c r="I89" s="46">
        <v>7452464663646.0801</v>
      </c>
      <c r="J89" s="46">
        <f t="shared" si="9"/>
        <v>1254872785098.0303</v>
      </c>
      <c r="K89" s="48">
        <v>1913.15</v>
      </c>
      <c r="L89" s="49">
        <f t="shared" si="10"/>
        <v>6197591.8785480494</v>
      </c>
      <c r="M89" s="50">
        <f t="shared" si="14"/>
        <v>226345.49794735</v>
      </c>
      <c r="N89" s="50">
        <f t="shared" si="15"/>
        <v>388731.06769321003</v>
      </c>
      <c r="O89" s="50">
        <f t="shared" si="16"/>
        <v>23992.977443099997</v>
      </c>
      <c r="P89" s="50">
        <f t="shared" si="17"/>
        <v>154746.80060501999</v>
      </c>
      <c r="Q89" s="50">
        <f t="shared" si="18"/>
        <v>461056.44140934997</v>
      </c>
      <c r="R89" s="50">
        <f t="shared" si="11"/>
        <v>7452464.6636460805</v>
      </c>
      <c r="S89" s="51">
        <f t="shared" si="13"/>
        <v>1254872.7850980302</v>
      </c>
      <c r="T89" s="52">
        <f t="shared" si="2"/>
        <v>3239.4699205749935</v>
      </c>
      <c r="U89" s="53">
        <f t="shared" si="3"/>
        <v>118.31037709920811</v>
      </c>
      <c r="V89" s="53">
        <f t="shared" si="4"/>
        <v>203.18901690573662</v>
      </c>
      <c r="W89" s="53">
        <f t="shared" si="5"/>
        <v>12.541085353004206</v>
      </c>
      <c r="X89" s="53">
        <f t="shared" si="6"/>
        <v>80.885869171272503</v>
      </c>
      <c r="Y89" s="53">
        <f t="shared" si="7"/>
        <v>240.99335724295008</v>
      </c>
      <c r="Z89" s="54">
        <f t="shared" si="12"/>
        <v>655.9197057721716</v>
      </c>
      <c r="AA89" s="15"/>
      <c r="AB89" s="15"/>
      <c r="AC89" s="15"/>
    </row>
    <row r="90" spans="1:29" x14ac:dyDescent="0.2">
      <c r="A90" s="45">
        <v>40360</v>
      </c>
      <c r="B90" s="15">
        <v>201007</v>
      </c>
      <c r="C90" s="46">
        <v>5814646294384</v>
      </c>
      <c r="D90" s="46">
        <v>230988251151.34</v>
      </c>
      <c r="E90" s="46">
        <v>405713397561.15002</v>
      </c>
      <c r="F90" s="46">
        <v>25385571394.560001</v>
      </c>
      <c r="G90" s="46">
        <v>148487423794.28</v>
      </c>
      <c r="H90" s="46">
        <v>465278557619.64001</v>
      </c>
      <c r="I90" s="46">
        <v>7090499495904.9697</v>
      </c>
      <c r="J90" s="46">
        <f t="shared" si="9"/>
        <v>1275853201520.9697</v>
      </c>
      <c r="K90" s="48">
        <v>1842.79</v>
      </c>
      <c r="L90" s="49">
        <f t="shared" si="10"/>
        <v>5814646.2943839999</v>
      </c>
      <c r="M90" s="50">
        <f t="shared" si="14"/>
        <v>230988.25115133999</v>
      </c>
      <c r="N90" s="50">
        <f t="shared" si="15"/>
        <v>405713.39756115002</v>
      </c>
      <c r="O90" s="50">
        <f t="shared" si="16"/>
        <v>25385.57139456</v>
      </c>
      <c r="P90" s="50">
        <f t="shared" si="17"/>
        <v>148487.42379428001</v>
      </c>
      <c r="Q90" s="50">
        <f t="shared" si="18"/>
        <v>465278.55761964002</v>
      </c>
      <c r="R90" s="50">
        <f t="shared" si="11"/>
        <v>7090499.49590497</v>
      </c>
      <c r="S90" s="51">
        <f t="shared" si="13"/>
        <v>1275853.2015209696</v>
      </c>
      <c r="T90" s="52">
        <f t="shared" si="2"/>
        <v>3155.349385651105</v>
      </c>
      <c r="U90" s="53">
        <f t="shared" si="3"/>
        <v>125.34702877231805</v>
      </c>
      <c r="V90" s="53">
        <f t="shared" si="4"/>
        <v>220.16257824339726</v>
      </c>
      <c r="W90" s="53">
        <f t="shared" si="5"/>
        <v>13.775618162981132</v>
      </c>
      <c r="X90" s="53">
        <f t="shared" si="6"/>
        <v>80.577506820788045</v>
      </c>
      <c r="Y90" s="53">
        <f t="shared" si="7"/>
        <v>252.48593579281416</v>
      </c>
      <c r="Z90" s="54">
        <f t="shared" si="12"/>
        <v>692.34866779229844</v>
      </c>
      <c r="AA90" s="15"/>
      <c r="AB90" s="15"/>
      <c r="AC90" s="15"/>
    </row>
    <row r="91" spans="1:29" x14ac:dyDescent="0.2">
      <c r="A91" s="45">
        <v>40391</v>
      </c>
      <c r="B91" s="15">
        <v>201008</v>
      </c>
      <c r="C91" s="46">
        <v>5921782085642.8301</v>
      </c>
      <c r="D91" s="46">
        <v>233972115045.57999</v>
      </c>
      <c r="E91" s="46">
        <v>409668342929.37</v>
      </c>
      <c r="F91" s="46">
        <v>25408689265</v>
      </c>
      <c r="G91" s="46">
        <v>140926962073.70001</v>
      </c>
      <c r="H91" s="46">
        <v>469213636587.89001</v>
      </c>
      <c r="I91" s="46">
        <v>7200971831544.3701</v>
      </c>
      <c r="J91" s="46">
        <f t="shared" si="9"/>
        <v>1279189745901.54</v>
      </c>
      <c r="K91" s="48">
        <v>1826.31</v>
      </c>
      <c r="L91" s="49">
        <f t="shared" si="10"/>
        <v>5921782.0856428305</v>
      </c>
      <c r="M91" s="50">
        <f t="shared" si="14"/>
        <v>233972.11504557999</v>
      </c>
      <c r="N91" s="50">
        <f t="shared" si="15"/>
        <v>409668.34292937</v>
      </c>
      <c r="O91" s="50">
        <f t="shared" si="16"/>
        <v>25408.689265000001</v>
      </c>
      <c r="P91" s="50">
        <f t="shared" si="17"/>
        <v>140926.96207370001</v>
      </c>
      <c r="Q91" s="50">
        <f t="shared" si="18"/>
        <v>469213.63658789004</v>
      </c>
      <c r="R91" s="50">
        <f t="shared" si="11"/>
        <v>7200971.8315443704</v>
      </c>
      <c r="S91" s="51">
        <f t="shared" si="13"/>
        <v>1279189.7459015402</v>
      </c>
      <c r="T91" s="52">
        <f t="shared" si="2"/>
        <v>3242.4846196115832</v>
      </c>
      <c r="U91" s="53">
        <f t="shared" si="3"/>
        <v>128.1119388524292</v>
      </c>
      <c r="V91" s="53">
        <f t="shared" si="4"/>
        <v>224.31478934538495</v>
      </c>
      <c r="W91" s="53">
        <f t="shared" si="5"/>
        <v>13.912582893922719</v>
      </c>
      <c r="X91" s="53">
        <f t="shared" si="6"/>
        <v>77.164863617731939</v>
      </c>
      <c r="Y91" s="53">
        <f t="shared" si="7"/>
        <v>256.91894398425791</v>
      </c>
      <c r="Z91" s="54">
        <f t="shared" si="12"/>
        <v>700.42311869372679</v>
      </c>
      <c r="AA91" s="15"/>
      <c r="AB91" s="15"/>
      <c r="AC91" s="15"/>
    </row>
    <row r="92" spans="1:29" x14ac:dyDescent="0.2">
      <c r="A92" s="45">
        <v>40422</v>
      </c>
      <c r="B92" s="15">
        <v>201009</v>
      </c>
      <c r="C92" s="46">
        <v>5754719329941.8496</v>
      </c>
      <c r="D92" s="46">
        <v>235031656801.10001</v>
      </c>
      <c r="E92" s="46">
        <v>411259304659.10999</v>
      </c>
      <c r="F92" s="46">
        <v>25532502415</v>
      </c>
      <c r="G92" s="46">
        <v>175151657805.12</v>
      </c>
      <c r="H92" s="46">
        <v>471661452689.82001</v>
      </c>
      <c r="I92" s="46">
        <v>7073355904312</v>
      </c>
      <c r="J92" s="46">
        <f t="shared" si="9"/>
        <v>1318636574370.1504</v>
      </c>
      <c r="K92" s="48">
        <v>1801.01</v>
      </c>
      <c r="L92" s="49">
        <f t="shared" si="10"/>
        <v>5754719.3299418492</v>
      </c>
      <c r="M92" s="50">
        <f t="shared" si="14"/>
        <v>235031.65680110001</v>
      </c>
      <c r="N92" s="50">
        <f t="shared" si="15"/>
        <v>411259.30465910997</v>
      </c>
      <c r="O92" s="50">
        <f t="shared" si="16"/>
        <v>25532.502414999999</v>
      </c>
      <c r="P92" s="50">
        <f t="shared" si="17"/>
        <v>175151.65780511999</v>
      </c>
      <c r="Q92" s="50">
        <f t="shared" si="18"/>
        <v>471661.45268982003</v>
      </c>
      <c r="R92" s="50">
        <f t="shared" si="11"/>
        <v>7073355.9043119997</v>
      </c>
      <c r="S92" s="51">
        <f t="shared" si="13"/>
        <v>1318636.5743701505</v>
      </c>
      <c r="T92" s="52">
        <f t="shared" si="2"/>
        <v>3195.2733910094053</v>
      </c>
      <c r="U92" s="53">
        <f t="shared" si="3"/>
        <v>130.49991771344969</v>
      </c>
      <c r="V92" s="53">
        <f t="shared" si="4"/>
        <v>228.34926216906624</v>
      </c>
      <c r="W92" s="53">
        <f t="shared" si="5"/>
        <v>14.176768821383556</v>
      </c>
      <c r="X92" s="53">
        <f t="shared" si="6"/>
        <v>97.251907432562831</v>
      </c>
      <c r="Y92" s="53">
        <f t="shared" si="7"/>
        <v>261.88719256962486</v>
      </c>
      <c r="Z92" s="54">
        <f t="shared" si="12"/>
        <v>732.16504870608742</v>
      </c>
      <c r="AA92" s="15"/>
      <c r="AB92" s="15"/>
      <c r="AC92" s="15"/>
    </row>
    <row r="93" spans="1:29" x14ac:dyDescent="0.2">
      <c r="A93" s="45">
        <v>40452</v>
      </c>
      <c r="B93" s="15">
        <v>201010</v>
      </c>
      <c r="C93" s="46">
        <v>6006045398673.3604</v>
      </c>
      <c r="D93" s="46">
        <v>237107170007.92999</v>
      </c>
      <c r="E93" s="46">
        <v>415174365782.53998</v>
      </c>
      <c r="F93" s="46">
        <v>25888835704.639999</v>
      </c>
      <c r="G93" s="46">
        <v>171575514495.69</v>
      </c>
      <c r="H93" s="46">
        <v>474909817017.52002</v>
      </c>
      <c r="I93" s="46">
        <v>7330701101681.6797</v>
      </c>
      <c r="J93" s="46">
        <f t="shared" si="9"/>
        <v>1324655703008.3193</v>
      </c>
      <c r="K93" s="48">
        <v>1831.64</v>
      </c>
      <c r="L93" s="49">
        <f t="shared" si="10"/>
        <v>6006045.3986733602</v>
      </c>
      <c r="M93" s="50">
        <f t="shared" si="14"/>
        <v>237107.17000792999</v>
      </c>
      <c r="N93" s="50">
        <f t="shared" si="15"/>
        <v>415174.36578254</v>
      </c>
      <c r="O93" s="50">
        <f t="shared" si="16"/>
        <v>25888.835704639998</v>
      </c>
      <c r="P93" s="50">
        <f t="shared" si="17"/>
        <v>171575.51449569</v>
      </c>
      <c r="Q93" s="50">
        <f t="shared" si="18"/>
        <v>474909.81701752002</v>
      </c>
      <c r="R93" s="50">
        <f t="shared" si="11"/>
        <v>7330701.1016816795</v>
      </c>
      <c r="S93" s="51">
        <f t="shared" si="13"/>
        <v>1324655.7030083193</v>
      </c>
      <c r="T93" s="52">
        <f t="shared" si="2"/>
        <v>3279.05341588596</v>
      </c>
      <c r="U93" s="53">
        <f t="shared" si="3"/>
        <v>129.45074905982071</v>
      </c>
      <c r="V93" s="53">
        <f t="shared" si="4"/>
        <v>226.66810387551047</v>
      </c>
      <c r="W93" s="53">
        <f t="shared" si="5"/>
        <v>14.134238007818128</v>
      </c>
      <c r="X93" s="53">
        <f t="shared" si="6"/>
        <v>93.673164211138655</v>
      </c>
      <c r="Y93" s="53">
        <f t="shared" si="7"/>
        <v>259.28119991784411</v>
      </c>
      <c r="Z93" s="54">
        <f t="shared" si="12"/>
        <v>723.20745507213167</v>
      </c>
      <c r="AA93" s="15"/>
      <c r="AB93" s="15"/>
      <c r="AC93" s="15"/>
    </row>
    <row r="94" spans="1:29" x14ac:dyDescent="0.2">
      <c r="A94" s="45">
        <v>40483</v>
      </c>
      <c r="B94" s="15">
        <v>201011</v>
      </c>
      <c r="C94" s="46">
        <v>6313027704497.6797</v>
      </c>
      <c r="D94" s="46">
        <v>239684965056.84</v>
      </c>
      <c r="E94" s="46">
        <v>427974359960</v>
      </c>
      <c r="F94" s="46">
        <v>26765936566.290001</v>
      </c>
      <c r="G94" s="46">
        <v>166329760025.48001</v>
      </c>
      <c r="H94" s="46">
        <v>247780889190.04001</v>
      </c>
      <c r="I94" s="46">
        <v>7421563615296.3301</v>
      </c>
      <c r="J94" s="46">
        <f t="shared" si="9"/>
        <v>1108535910798.6504</v>
      </c>
      <c r="K94" s="48">
        <v>1932.63</v>
      </c>
      <c r="L94" s="49">
        <f t="shared" si="10"/>
        <v>6313027.7044976801</v>
      </c>
      <c r="M94" s="50">
        <f t="shared" si="14"/>
        <v>239684.96505684001</v>
      </c>
      <c r="N94" s="50">
        <f t="shared" si="15"/>
        <v>427974.35995999997</v>
      </c>
      <c r="O94" s="50">
        <f t="shared" si="16"/>
        <v>26765.936566290002</v>
      </c>
      <c r="P94" s="50">
        <f t="shared" si="17"/>
        <v>166329.76002548001</v>
      </c>
      <c r="Q94" s="50">
        <f t="shared" si="18"/>
        <v>247780.88919004</v>
      </c>
      <c r="R94" s="50">
        <f t="shared" si="11"/>
        <v>7421563.6152963303</v>
      </c>
      <c r="S94" s="51">
        <f t="shared" si="13"/>
        <v>1108535.9107986505</v>
      </c>
      <c r="T94" s="52">
        <f t="shared" si="2"/>
        <v>3266.5475049531879</v>
      </c>
      <c r="U94" s="53">
        <f t="shared" si="3"/>
        <v>124.02009958286894</v>
      </c>
      <c r="V94" s="53">
        <f t="shared" si="4"/>
        <v>221.44660900431018</v>
      </c>
      <c r="W94" s="53">
        <f t="shared" si="5"/>
        <v>13.849488296409556</v>
      </c>
      <c r="X94" s="53">
        <f t="shared" si="6"/>
        <v>86.063943965208026</v>
      </c>
      <c r="Y94" s="53">
        <f t="shared" si="7"/>
        <v>128.20917050342797</v>
      </c>
      <c r="Z94" s="54">
        <f t="shared" si="12"/>
        <v>573.58931135222485</v>
      </c>
      <c r="AA94" s="15"/>
      <c r="AB94" s="15"/>
      <c r="AC94" s="15"/>
    </row>
    <row r="95" spans="1:29" x14ac:dyDescent="0.2">
      <c r="A95" s="45">
        <v>40513</v>
      </c>
      <c r="B95" s="15">
        <v>201012</v>
      </c>
      <c r="C95" s="46">
        <v>6379508661207.1797</v>
      </c>
      <c r="D95" s="46">
        <v>238564451414.94</v>
      </c>
      <c r="E95" s="46">
        <v>425796590546.83002</v>
      </c>
      <c r="F95" s="46">
        <v>27149116907.889999</v>
      </c>
      <c r="G95" s="46">
        <v>164606662146.76999</v>
      </c>
      <c r="H95" s="46">
        <v>279338916619.13</v>
      </c>
      <c r="I95" s="46">
        <v>7514964398842.7402</v>
      </c>
      <c r="J95" s="46">
        <f t="shared" si="9"/>
        <v>1135455737635.5605</v>
      </c>
      <c r="K95" s="48">
        <v>1913.98</v>
      </c>
      <c r="L95" s="49">
        <f t="shared" si="10"/>
        <v>6379508.6612071795</v>
      </c>
      <c r="M95" s="50">
        <f t="shared" si="14"/>
        <v>238564.45141494001</v>
      </c>
      <c r="N95" s="50">
        <f t="shared" si="15"/>
        <v>425796.59054683003</v>
      </c>
      <c r="O95" s="50">
        <f t="shared" si="16"/>
        <v>27149.116907889998</v>
      </c>
      <c r="P95" s="50">
        <f t="shared" si="17"/>
        <v>164606.66214676999</v>
      </c>
      <c r="Q95" s="50">
        <f t="shared" si="18"/>
        <v>279338.91661913</v>
      </c>
      <c r="R95" s="50">
        <f t="shared" si="11"/>
        <v>7514964.3988427399</v>
      </c>
      <c r="S95" s="51">
        <f t="shared" si="13"/>
        <v>1135455.7376355606</v>
      </c>
      <c r="T95" s="52">
        <f t="shared" si="2"/>
        <v>3333.1114542509217</v>
      </c>
      <c r="U95" s="53">
        <f t="shared" si="3"/>
        <v>124.64312658175112</v>
      </c>
      <c r="V95" s="53">
        <f t="shared" si="4"/>
        <v>222.46658300861557</v>
      </c>
      <c r="W95" s="53">
        <f t="shared" si="5"/>
        <v>14.184639812270765</v>
      </c>
      <c r="X95" s="53">
        <f t="shared" si="6"/>
        <v>86.002289546792539</v>
      </c>
      <c r="Y95" s="53">
        <f t="shared" si="7"/>
        <v>145.94662254523558</v>
      </c>
      <c r="Z95" s="54">
        <f t="shared" si="12"/>
        <v>593.24326149466583</v>
      </c>
      <c r="AA95" s="15"/>
      <c r="AB95" s="15"/>
      <c r="AC95" s="15"/>
    </row>
    <row r="96" spans="1:29" x14ac:dyDescent="0.2">
      <c r="A96" s="45">
        <v>40544</v>
      </c>
      <c r="B96" s="15">
        <v>201101</v>
      </c>
      <c r="C96" s="46">
        <v>6246120695589.1201</v>
      </c>
      <c r="D96" s="46">
        <v>238703122450.34</v>
      </c>
      <c r="E96" s="46">
        <v>426503458198.33002</v>
      </c>
      <c r="F96" s="46">
        <v>26950472396.540001</v>
      </c>
      <c r="G96" s="46">
        <v>175370006683.64001</v>
      </c>
      <c r="H96" s="46">
        <v>295440944133.12</v>
      </c>
      <c r="I96" s="46">
        <v>7409088699451.0898</v>
      </c>
      <c r="J96" s="46">
        <f t="shared" si="9"/>
        <v>1162968003861.9697</v>
      </c>
      <c r="K96" s="48">
        <v>1867.82</v>
      </c>
      <c r="L96" s="49">
        <f t="shared" si="10"/>
        <v>6246120.6955891205</v>
      </c>
      <c r="M96" s="50">
        <f t="shared" si="14"/>
        <v>238703.12245033999</v>
      </c>
      <c r="N96" s="50">
        <f t="shared" si="15"/>
        <v>426503.45819833002</v>
      </c>
      <c r="O96" s="50">
        <f t="shared" si="16"/>
        <v>26950.472396540001</v>
      </c>
      <c r="P96" s="50">
        <f t="shared" si="17"/>
        <v>175370.00668364001</v>
      </c>
      <c r="Q96" s="50">
        <f t="shared" si="18"/>
        <v>295440.94413312001</v>
      </c>
      <c r="R96" s="50">
        <f t="shared" si="11"/>
        <v>7409088.6994510898</v>
      </c>
      <c r="S96" s="51">
        <f t="shared" si="13"/>
        <v>1162968.0038619698</v>
      </c>
      <c r="T96" s="52">
        <f t="shared" si="2"/>
        <v>3344.069929430631</v>
      </c>
      <c r="U96" s="53">
        <f t="shared" si="3"/>
        <v>127.79771201204612</v>
      </c>
      <c r="V96" s="53">
        <f t="shared" si="4"/>
        <v>228.34291216408971</v>
      </c>
      <c r="W96" s="53">
        <f t="shared" si="5"/>
        <v>14.428838108886296</v>
      </c>
      <c r="X96" s="53">
        <f t="shared" si="6"/>
        <v>93.890207131115432</v>
      </c>
      <c r="Y96" s="53">
        <f t="shared" si="7"/>
        <v>158.17420529447165</v>
      </c>
      <c r="Z96" s="54">
        <f t="shared" si="12"/>
        <v>622.63387471060912</v>
      </c>
      <c r="AA96" s="15"/>
      <c r="AB96" s="15"/>
      <c r="AC96" s="15"/>
    </row>
    <row r="97" spans="1:29" x14ac:dyDescent="0.2">
      <c r="A97" s="45">
        <v>40575</v>
      </c>
      <c r="B97" s="15">
        <v>201102</v>
      </c>
      <c r="C97" s="46">
        <v>6359188383839.3701</v>
      </c>
      <c r="D97" s="46">
        <v>241244114403.09</v>
      </c>
      <c r="E97" s="46">
        <v>438105986996.35999</v>
      </c>
      <c r="F97" s="46">
        <v>27976088990.759998</v>
      </c>
      <c r="G97" s="46">
        <v>172246854528.32999</v>
      </c>
      <c r="H97" s="46">
        <v>261356134890.14999</v>
      </c>
      <c r="I97" s="46">
        <v>7500117563648.0596</v>
      </c>
      <c r="J97" s="46">
        <f t="shared" si="9"/>
        <v>1140929179808.6895</v>
      </c>
      <c r="K97" s="48">
        <v>1907.37</v>
      </c>
      <c r="L97" s="49">
        <f t="shared" si="10"/>
        <v>6359188.3838393698</v>
      </c>
      <c r="M97" s="50">
        <f t="shared" si="14"/>
        <v>241244.11440309</v>
      </c>
      <c r="N97" s="50">
        <f t="shared" si="15"/>
        <v>438105.98699636001</v>
      </c>
      <c r="O97" s="50">
        <f t="shared" si="16"/>
        <v>27976.088990759999</v>
      </c>
      <c r="P97" s="50">
        <f t="shared" si="17"/>
        <v>172246.85452832998</v>
      </c>
      <c r="Q97" s="50">
        <f t="shared" si="18"/>
        <v>261356.13489014999</v>
      </c>
      <c r="R97" s="50">
        <f t="shared" si="11"/>
        <v>7500117.56364806</v>
      </c>
      <c r="S97" s="51">
        <f t="shared" si="13"/>
        <v>1140929.1798086895</v>
      </c>
      <c r="T97" s="52">
        <f t="shared" si="2"/>
        <v>3334.0088099526415</v>
      </c>
      <c r="U97" s="53">
        <f t="shared" si="3"/>
        <v>126.47997735263216</v>
      </c>
      <c r="V97" s="53">
        <f t="shared" si="4"/>
        <v>229.69113858158619</v>
      </c>
      <c r="W97" s="53">
        <f t="shared" si="5"/>
        <v>14.667363432768681</v>
      </c>
      <c r="X97" s="53">
        <f t="shared" si="6"/>
        <v>90.305947209157111</v>
      </c>
      <c r="Y97" s="53">
        <f t="shared" si="7"/>
        <v>137.02435022578209</v>
      </c>
      <c r="Z97" s="54">
        <f t="shared" si="12"/>
        <v>598.16877680192601</v>
      </c>
      <c r="AA97" s="15"/>
      <c r="AB97" s="15"/>
      <c r="AC97" s="15"/>
    </row>
    <row r="98" spans="1:29" x14ac:dyDescent="0.2">
      <c r="A98" s="45">
        <v>40603</v>
      </c>
      <c r="B98" s="15">
        <v>201103</v>
      </c>
      <c r="C98" s="46">
        <v>5670038127571.0498</v>
      </c>
      <c r="D98" s="46">
        <v>243208089255.70999</v>
      </c>
      <c r="E98" s="46">
        <v>441835126919.14001</v>
      </c>
      <c r="F98" s="46">
        <v>28327121980</v>
      </c>
      <c r="G98" s="46">
        <v>165731690846.79999</v>
      </c>
      <c r="H98" s="46">
        <v>263792308160.07999</v>
      </c>
      <c r="I98" s="46">
        <v>6812932464732.7803</v>
      </c>
      <c r="J98" s="46">
        <f t="shared" si="9"/>
        <v>1142894337161.7305</v>
      </c>
      <c r="K98" s="48">
        <v>1870.6</v>
      </c>
      <c r="L98" s="49">
        <f t="shared" si="10"/>
        <v>5670038.1275710501</v>
      </c>
      <c r="M98" s="50">
        <f t="shared" si="14"/>
        <v>243208.08925570999</v>
      </c>
      <c r="N98" s="50">
        <f t="shared" si="15"/>
        <v>441835.12691913999</v>
      </c>
      <c r="O98" s="50">
        <f t="shared" si="16"/>
        <v>28327.12198</v>
      </c>
      <c r="P98" s="50">
        <f t="shared" si="17"/>
        <v>165731.69084679999</v>
      </c>
      <c r="Q98" s="50">
        <f t="shared" si="18"/>
        <v>263792.30816007999</v>
      </c>
      <c r="R98" s="50">
        <f t="shared" si="11"/>
        <v>6812932.4647327801</v>
      </c>
      <c r="S98" s="51">
        <f t="shared" si="13"/>
        <v>1142894.3371617305</v>
      </c>
      <c r="T98" s="52">
        <f t="shared" si="2"/>
        <v>3031.1333944034268</v>
      </c>
      <c r="U98" s="53">
        <f t="shared" si="3"/>
        <v>130.01608535</v>
      </c>
      <c r="V98" s="53">
        <f t="shared" si="4"/>
        <v>236.1996829461884</v>
      </c>
      <c r="W98" s="53">
        <f t="shared" si="5"/>
        <v>15.143334748209131</v>
      </c>
      <c r="X98" s="53">
        <f t="shared" si="6"/>
        <v>88.59814543290922</v>
      </c>
      <c r="Y98" s="53">
        <f t="shared" si="7"/>
        <v>141.02015832357532</v>
      </c>
      <c r="Z98" s="54">
        <f t="shared" si="12"/>
        <v>610.97740680088236</v>
      </c>
      <c r="AA98" s="15"/>
      <c r="AB98" s="15"/>
      <c r="AC98" s="15"/>
    </row>
    <row r="99" spans="1:29" x14ac:dyDescent="0.2">
      <c r="A99" s="45">
        <v>40634</v>
      </c>
      <c r="B99" s="15">
        <v>201104</v>
      </c>
      <c r="C99" s="46">
        <v>5488356371430.0703</v>
      </c>
      <c r="D99" s="46">
        <v>244919248279.92999</v>
      </c>
      <c r="E99" s="46">
        <v>445079334097.47998</v>
      </c>
      <c r="F99" s="46">
        <v>28243095354.970001</v>
      </c>
      <c r="G99" s="46">
        <v>161810953943.64001</v>
      </c>
      <c r="H99" s="46">
        <v>264585099294.19</v>
      </c>
      <c r="I99" s="46">
        <v>6632994102400.2803</v>
      </c>
      <c r="J99" s="46">
        <f t="shared" si="9"/>
        <v>1144637730970.21</v>
      </c>
      <c r="K99" s="48">
        <v>1768.19</v>
      </c>
      <c r="L99" s="49">
        <f t="shared" ref="L99" si="19">+C99/$L$2</f>
        <v>5488356.3714300701</v>
      </c>
      <c r="M99" s="50">
        <f t="shared" ref="M99" si="20">+D99/$L$2</f>
        <v>244919.24827993001</v>
      </c>
      <c r="N99" s="50">
        <f t="shared" ref="N99" si="21">+E99/$L$2</f>
        <v>445079.33409747999</v>
      </c>
      <c r="O99" s="50">
        <f t="shared" ref="O99" si="22">+F99/$L$2</f>
        <v>28243.095354970003</v>
      </c>
      <c r="P99" s="50">
        <f t="shared" ref="P99" si="23">+G99/$L$2</f>
        <v>161810.95394364002</v>
      </c>
      <c r="Q99" s="50">
        <f t="shared" ref="Q99" si="24">+H99/$L$2</f>
        <v>264585.09929419</v>
      </c>
      <c r="R99" s="50">
        <f t="shared" si="11"/>
        <v>6632994.1024002805</v>
      </c>
      <c r="S99" s="51">
        <f t="shared" si="13"/>
        <v>1144637.7309702099</v>
      </c>
      <c r="T99" s="52">
        <f t="shared" ref="T99" si="25">+L99/$K99</f>
        <v>3103.9403974856041</v>
      </c>
      <c r="U99" s="53">
        <f t="shared" ref="U99" si="26">+M99/$K99</f>
        <v>138.5141010185161</v>
      </c>
      <c r="V99" s="53">
        <f t="shared" ref="V99" si="27">+N99/$K99</f>
        <v>251.71465402331197</v>
      </c>
      <c r="W99" s="53">
        <f t="shared" ref="W99" si="28">+O99/$K99</f>
        <v>15.972884902058038</v>
      </c>
      <c r="X99" s="53">
        <f t="shared" ref="X99" si="29">+P99/$K99</f>
        <v>91.512198317850462</v>
      </c>
      <c r="Y99" s="53">
        <f t="shared" ref="Y99" si="30">+Q99/$K99</f>
        <v>149.63612467788531</v>
      </c>
      <c r="Z99" s="54">
        <f t="shared" ref="Z99" si="31">+S99/$K99</f>
        <v>647.34996293962183</v>
      </c>
      <c r="AA99" s="15"/>
      <c r="AB99" s="15"/>
      <c r="AC99" s="15"/>
    </row>
    <row r="100" spans="1:29" x14ac:dyDescent="0.2">
      <c r="A100" s="45">
        <v>40664</v>
      </c>
      <c r="B100" s="15">
        <v>201105</v>
      </c>
      <c r="C100" s="46">
        <v>6079260146084.6104</v>
      </c>
      <c r="D100" s="46">
        <v>246653409301.10001</v>
      </c>
      <c r="E100" s="46">
        <v>448251482860.09003</v>
      </c>
      <c r="F100" s="46">
        <v>29141057983.150002</v>
      </c>
      <c r="G100" s="46">
        <v>157956882330.22</v>
      </c>
      <c r="H100" s="46">
        <v>265866223428.89001</v>
      </c>
      <c r="I100" s="46">
        <v>7227129201988.0596</v>
      </c>
      <c r="J100" s="46">
        <f t="shared" si="9"/>
        <v>1147869055903.4492</v>
      </c>
      <c r="K100" s="46">
        <v>1797.83</v>
      </c>
      <c r="L100" s="49">
        <f t="shared" ref="L100" si="32">+C100/$L$2</f>
        <v>6079260.1460846104</v>
      </c>
      <c r="M100" s="50">
        <f t="shared" ref="M100" si="33">+D100/$L$2</f>
        <v>246653.40930110001</v>
      </c>
      <c r="N100" s="50">
        <f t="shared" ref="N100" si="34">+E100/$L$2</f>
        <v>448251.48286009004</v>
      </c>
      <c r="O100" s="50">
        <f t="shared" ref="O100" si="35">+F100/$L$2</f>
        <v>29141.05798315</v>
      </c>
      <c r="P100" s="50">
        <f t="shared" ref="P100" si="36">+G100/$L$2</f>
        <v>157956.88233021999</v>
      </c>
      <c r="Q100" s="50">
        <f t="shared" ref="Q100" si="37">+H100/$L$2</f>
        <v>265866.22342888999</v>
      </c>
      <c r="R100" s="50">
        <f t="shared" si="11"/>
        <v>7227129.20198806</v>
      </c>
      <c r="S100" s="51">
        <f t="shared" si="13"/>
        <v>1147869.0559034492</v>
      </c>
      <c r="T100" s="52">
        <f t="shared" ref="T100" si="38">+L100/$K100</f>
        <v>3381.4432655393507</v>
      </c>
      <c r="U100" s="53">
        <f t="shared" ref="U100" si="39">+M100/$K100</f>
        <v>137.1950681104999</v>
      </c>
      <c r="V100" s="53">
        <f t="shared" ref="V100" si="40">+N100/$K100</f>
        <v>249.32918176918287</v>
      </c>
      <c r="W100" s="53">
        <f t="shared" ref="W100" si="41">+O100/$K100</f>
        <v>16.209017528437062</v>
      </c>
      <c r="X100" s="53">
        <f t="shared" ref="X100" si="42">+P100/$K100</f>
        <v>87.85974331845614</v>
      </c>
      <c r="Y100" s="53">
        <f t="shared" ref="Y100" si="43">+Q100/$K100</f>
        <v>147.8817371102329</v>
      </c>
      <c r="Z100" s="54">
        <f t="shared" ref="Z100" si="44">+S100/$K100</f>
        <v>638.47474783680843</v>
      </c>
      <c r="AA100" s="15"/>
      <c r="AB100" s="15"/>
      <c r="AC100" s="15"/>
    </row>
    <row r="101" spans="1:29" x14ac:dyDescent="0.2">
      <c r="A101" s="45">
        <v>40695</v>
      </c>
      <c r="B101" s="15">
        <v>201106</v>
      </c>
      <c r="C101" s="46">
        <v>5838994799334.5703</v>
      </c>
      <c r="D101" s="46">
        <v>248978347613.07999</v>
      </c>
      <c r="E101" s="46">
        <v>453050123874.46002</v>
      </c>
      <c r="F101" s="46">
        <v>29124230000</v>
      </c>
      <c r="G101" s="46">
        <v>154082610763.45999</v>
      </c>
      <c r="H101" s="46">
        <v>267443398920.04999</v>
      </c>
      <c r="I101" s="46">
        <v>6991673510505.6201</v>
      </c>
      <c r="J101" s="46">
        <f t="shared" si="9"/>
        <v>1152678711171.0498</v>
      </c>
      <c r="K101" s="46">
        <v>1772.32</v>
      </c>
      <c r="L101" s="49">
        <f t="shared" ref="L101" si="45">+C101/$L$2</f>
        <v>5838994.7993345708</v>
      </c>
      <c r="M101" s="50">
        <f t="shared" ref="M101" si="46">+D101/$L$2</f>
        <v>248978.34761308</v>
      </c>
      <c r="N101" s="50">
        <f t="shared" ref="N101" si="47">+E101/$L$2</f>
        <v>453050.12387446</v>
      </c>
      <c r="O101" s="50">
        <f t="shared" ref="O101" si="48">+F101/$L$2</f>
        <v>29124.23</v>
      </c>
      <c r="P101" s="50">
        <f t="shared" ref="P101" si="49">+G101/$L$2</f>
        <v>154082.61076345999</v>
      </c>
      <c r="Q101" s="50">
        <f t="shared" ref="Q101" si="50">+H101/$L$2</f>
        <v>267443.39892005001</v>
      </c>
      <c r="R101" s="50">
        <f t="shared" si="11"/>
        <v>6991673.5105056204</v>
      </c>
      <c r="S101" s="51">
        <f t="shared" si="13"/>
        <v>1152678.7111710499</v>
      </c>
      <c r="T101" s="52">
        <f t="shared" ref="T101" si="51">+L101/$K101</f>
        <v>3294.5488395631551</v>
      </c>
      <c r="U101" s="53">
        <f t="shared" ref="U101" si="52">+M101/$K101</f>
        <v>140.48159904141465</v>
      </c>
      <c r="V101" s="53">
        <f t="shared" ref="V101" si="53">+N101/$K101</f>
        <v>255.62546485649318</v>
      </c>
      <c r="W101" s="53">
        <f t="shared" ref="W101" si="54">+O101/$K101</f>
        <v>16.43282815744335</v>
      </c>
      <c r="X101" s="53">
        <f t="shared" ref="X101" si="55">+P101/$K101</f>
        <v>86.938369348345674</v>
      </c>
      <c r="Y101" s="53">
        <f t="shared" ref="Y101" si="56">+Q101/$K101</f>
        <v>150.90017543110162</v>
      </c>
      <c r="Z101" s="54">
        <f t="shared" ref="Z101:Z106" si="57">+S101/$K101</f>
        <v>650.37843683479844</v>
      </c>
      <c r="AA101" s="15"/>
      <c r="AB101" s="15"/>
      <c r="AC101" s="15"/>
    </row>
    <row r="102" spans="1:29" x14ac:dyDescent="0.2">
      <c r="A102" s="45">
        <v>40725</v>
      </c>
      <c r="B102" s="15">
        <v>201107</v>
      </c>
      <c r="C102" s="46">
        <v>6292833930699.7598</v>
      </c>
      <c r="D102" s="46">
        <v>250895686560.13</v>
      </c>
      <c r="E102" s="46">
        <v>455631267723.03998</v>
      </c>
      <c r="F102" s="46">
        <v>29319708000</v>
      </c>
      <c r="G102" s="46">
        <v>151033702391.64999</v>
      </c>
      <c r="H102" s="46">
        <v>268782461550</v>
      </c>
      <c r="I102" s="46">
        <v>7448496756924.5801</v>
      </c>
      <c r="J102" s="46">
        <f t="shared" si="9"/>
        <v>1155662826224.8203</v>
      </c>
      <c r="K102" s="48">
        <v>1777.82</v>
      </c>
      <c r="L102" s="49">
        <f t="shared" ref="L102" si="58">+C102/$L$2</f>
        <v>6292833.9306997601</v>
      </c>
      <c r="M102" s="50">
        <f t="shared" ref="M102" si="59">+D102/$L$2</f>
        <v>250895.68656013001</v>
      </c>
      <c r="N102" s="50">
        <f t="shared" ref="N102" si="60">+E102/$L$2</f>
        <v>455631.26772303996</v>
      </c>
      <c r="O102" s="50">
        <f t="shared" ref="O102" si="61">+F102/$L$2</f>
        <v>29319.707999999999</v>
      </c>
      <c r="P102" s="50">
        <f t="shared" ref="P102" si="62">+G102/$L$2</f>
        <v>151033.70239165</v>
      </c>
      <c r="Q102" s="50">
        <f t="shared" ref="Q102" si="63">+H102/$L$2</f>
        <v>268782.46155000001</v>
      </c>
      <c r="R102" s="50">
        <f t="shared" si="11"/>
        <v>7448496.7569245799</v>
      </c>
      <c r="S102" s="51">
        <f t="shared" si="13"/>
        <v>1155662.8262248202</v>
      </c>
      <c r="T102" s="52">
        <f t="shared" ref="T102:T107" si="64">+L102/$K102</f>
        <v>3539.6350196868975</v>
      </c>
      <c r="U102" s="53">
        <f t="shared" ref="U102" si="65">+M102/$K102</f>
        <v>141.12547196011408</v>
      </c>
      <c r="V102" s="53">
        <f t="shared" ref="V102" si="66">+N102/$K102</f>
        <v>256.28650128980433</v>
      </c>
      <c r="W102" s="53">
        <f t="shared" ref="W102" si="67">+O102/$K102</f>
        <v>16.491944066328426</v>
      </c>
      <c r="X102" s="53">
        <f t="shared" ref="X102" si="68">+P102/$K102</f>
        <v>84.954439927354855</v>
      </c>
      <c r="Y102" s="53">
        <f t="shared" ref="Y102" si="69">+Q102/$K102</f>
        <v>151.18654394145639</v>
      </c>
      <c r="Z102" s="54">
        <f t="shared" si="57"/>
        <v>650.04490118505828</v>
      </c>
      <c r="AA102" s="15"/>
      <c r="AB102" s="15"/>
      <c r="AC102" s="15"/>
    </row>
    <row r="103" spans="1:29" x14ac:dyDescent="0.2">
      <c r="A103" s="45">
        <v>40756</v>
      </c>
      <c r="B103" s="15">
        <v>201108</v>
      </c>
      <c r="C103" s="46">
        <v>6082902810926.1699</v>
      </c>
      <c r="D103" s="46">
        <v>252858206715</v>
      </c>
      <c r="E103" s="46">
        <v>459506845000</v>
      </c>
      <c r="F103" s="46">
        <v>29676408000</v>
      </c>
      <c r="G103" s="46">
        <v>142271588281.35001</v>
      </c>
      <c r="H103" s="46">
        <v>270607229950</v>
      </c>
      <c r="I103" s="46">
        <v>7237823088872.5195</v>
      </c>
      <c r="J103" s="46">
        <f t="shared" si="9"/>
        <v>1154920277946.3496</v>
      </c>
      <c r="K103" s="48">
        <v>1780.26</v>
      </c>
      <c r="L103" s="49">
        <f t="shared" ref="L103" si="70">+C103/$L$2</f>
        <v>6082902.8109261701</v>
      </c>
      <c r="M103" s="50">
        <f t="shared" ref="M103" si="71">+D103/$L$2</f>
        <v>252858.20671500001</v>
      </c>
      <c r="N103" s="50">
        <f t="shared" ref="N103" si="72">+E103/$L$2</f>
        <v>459506.84499999997</v>
      </c>
      <c r="O103" s="50">
        <f t="shared" ref="O103" si="73">+F103/$L$2</f>
        <v>29676.407999999999</v>
      </c>
      <c r="P103" s="50">
        <f t="shared" ref="P103" si="74">+G103/$L$2</f>
        <v>142271.58828135001</v>
      </c>
      <c r="Q103" s="50">
        <f t="shared" ref="Q103" si="75">+H103/$L$2</f>
        <v>270607.22995000001</v>
      </c>
      <c r="R103" s="50">
        <f t="shared" si="11"/>
        <v>7237823.0888725193</v>
      </c>
      <c r="S103" s="51">
        <f t="shared" si="13"/>
        <v>1154920.2779463497</v>
      </c>
      <c r="T103" s="52">
        <f t="shared" si="64"/>
        <v>3416.8620375260748</v>
      </c>
      <c r="U103" s="53">
        <f t="shared" ref="U103" si="76">+M103/$K103</f>
        <v>142.03442571028953</v>
      </c>
      <c r="V103" s="53">
        <f t="shared" ref="V103" si="77">+N103/$K103</f>
        <v>258.11221113769898</v>
      </c>
      <c r="W103" s="53">
        <f t="shared" ref="W103" si="78">+O103/$K103</f>
        <v>16.669704425196318</v>
      </c>
      <c r="X103" s="53">
        <f t="shared" ref="X103" si="79">+P103/$K103</f>
        <v>79.916185434346673</v>
      </c>
      <c r="Y103" s="53">
        <f t="shared" ref="Y103" si="80">+Q103/$K103</f>
        <v>152.0043307999955</v>
      </c>
      <c r="Z103" s="54">
        <f t="shared" si="57"/>
        <v>648.73685750752679</v>
      </c>
      <c r="AA103" s="15"/>
      <c r="AB103" s="15"/>
      <c r="AC103" s="15"/>
    </row>
    <row r="104" spans="1:29" x14ac:dyDescent="0.2">
      <c r="A104" s="45">
        <v>40787</v>
      </c>
      <c r="B104" s="15">
        <v>201109</v>
      </c>
      <c r="C104" s="46">
        <v>6415649259032.6699</v>
      </c>
      <c r="D104" s="46">
        <v>0</v>
      </c>
      <c r="E104" s="46">
        <v>0</v>
      </c>
      <c r="F104" s="46">
        <v>0</v>
      </c>
      <c r="G104" s="46">
        <v>140828286643.97</v>
      </c>
      <c r="H104" s="46">
        <v>339774369300</v>
      </c>
      <c r="I104" s="46">
        <v>6896251914976.6396</v>
      </c>
      <c r="J104" s="46">
        <f t="shared" si="9"/>
        <v>480602655943.96973</v>
      </c>
      <c r="K104" s="46">
        <v>1929.01</v>
      </c>
      <c r="L104" s="49">
        <f t="shared" ref="L104" si="81">+C104/$L$2</f>
        <v>6415649.2590326695</v>
      </c>
      <c r="M104" s="50">
        <f t="shared" ref="M104" si="82">+D104/$L$2</f>
        <v>0</v>
      </c>
      <c r="N104" s="50">
        <f t="shared" ref="N104" si="83">+E104/$L$2</f>
        <v>0</v>
      </c>
      <c r="O104" s="50">
        <f t="shared" ref="O104" si="84">+F104/$L$2</f>
        <v>0</v>
      </c>
      <c r="P104" s="50">
        <f t="shared" ref="P104" si="85">+G104/$L$2</f>
        <v>140828.28664397</v>
      </c>
      <c r="Q104" s="50">
        <f t="shared" ref="Q104" si="86">+H104/$L$2</f>
        <v>339774.36930000002</v>
      </c>
      <c r="R104" s="50">
        <f t="shared" si="11"/>
        <v>6896251.9149766397</v>
      </c>
      <c r="S104" s="51">
        <f>+J104/$L$2</f>
        <v>480602.65594396973</v>
      </c>
      <c r="T104" s="52">
        <f t="shared" si="64"/>
        <v>3325.8766201485059</v>
      </c>
      <c r="U104" s="53">
        <f t="shared" ref="U104" si="87">+M104/$K104</f>
        <v>0</v>
      </c>
      <c r="V104" s="53">
        <f t="shared" ref="V104" si="88">+N104/$K104</f>
        <v>0</v>
      </c>
      <c r="W104" s="53">
        <f t="shared" ref="W104" si="89">+O104/$K104</f>
        <v>0</v>
      </c>
      <c r="X104" s="53">
        <f t="shared" ref="X104" si="90">+P104/$K104</f>
        <v>73.005472570888699</v>
      </c>
      <c r="Y104" s="53">
        <f t="shared" ref="Y104" si="91">+Q104/$K104</f>
        <v>176.13924723044465</v>
      </c>
      <c r="Z104" s="54">
        <f t="shared" si="57"/>
        <v>249.1447198013332</v>
      </c>
      <c r="AA104" s="15"/>
      <c r="AB104" s="15"/>
      <c r="AC104" s="15"/>
    </row>
    <row r="105" spans="1:29" x14ac:dyDescent="0.2">
      <c r="A105" s="45">
        <v>40817</v>
      </c>
      <c r="B105" s="15">
        <v>201110</v>
      </c>
      <c r="C105" s="46">
        <v>6548613445627.5098</v>
      </c>
      <c r="D105" s="46">
        <v>0</v>
      </c>
      <c r="E105" s="46">
        <v>0</v>
      </c>
      <c r="F105" s="46">
        <v>0</v>
      </c>
      <c r="G105" s="46">
        <v>177257678293.29999</v>
      </c>
      <c r="H105" s="46">
        <v>340064593535.20001</v>
      </c>
      <c r="I105" s="46">
        <v>7065935717456.0098</v>
      </c>
      <c r="J105" s="46">
        <f t="shared" si="9"/>
        <v>517322271828.5</v>
      </c>
      <c r="K105" s="46">
        <v>1871.49</v>
      </c>
      <c r="L105" s="49">
        <f t="shared" ref="L105" si="92">+C105/$L$2</f>
        <v>6548613.4456275096</v>
      </c>
      <c r="M105" s="50">
        <f t="shared" ref="M105" si="93">+D105/$L$2</f>
        <v>0</v>
      </c>
      <c r="N105" s="50">
        <f t="shared" ref="N105" si="94">+E105/$L$2</f>
        <v>0</v>
      </c>
      <c r="O105" s="50">
        <f t="shared" ref="O105" si="95">+F105/$L$2</f>
        <v>0</v>
      </c>
      <c r="P105" s="50">
        <f t="shared" ref="P105" si="96">+G105/$L$2</f>
        <v>177257.67829329998</v>
      </c>
      <c r="Q105" s="50">
        <f t="shared" ref="Q105" si="97">+H105/$L$2</f>
        <v>340064.59353519999</v>
      </c>
      <c r="R105" s="50">
        <f t="shared" si="11"/>
        <v>7065935.7174560102</v>
      </c>
      <c r="S105" s="51">
        <f t="shared" si="13"/>
        <v>517322.27182849997</v>
      </c>
      <c r="T105" s="52">
        <f t="shared" si="64"/>
        <v>3499.1442356771927</v>
      </c>
      <c r="U105" s="53">
        <f t="shared" ref="U105" si="98">+M105/$K105</f>
        <v>0</v>
      </c>
      <c r="V105" s="53">
        <f t="shared" ref="V105" si="99">+N105/$K105</f>
        <v>0</v>
      </c>
      <c r="W105" s="53">
        <f t="shared" ref="W105" si="100">+O105/$K105</f>
        <v>0</v>
      </c>
      <c r="X105" s="53">
        <f t="shared" ref="X105" si="101">+P105/$K105</f>
        <v>94.714734405901169</v>
      </c>
      <c r="Y105" s="53">
        <f t="shared" ref="Y105" si="102">+Q105/$K105</f>
        <v>181.70794048335819</v>
      </c>
      <c r="Z105" s="54">
        <f t="shared" si="57"/>
        <v>276.42267488925933</v>
      </c>
      <c r="AA105" s="15"/>
      <c r="AB105" s="15"/>
      <c r="AC105" s="15"/>
    </row>
    <row r="106" spans="1:29" x14ac:dyDescent="0.2">
      <c r="A106" s="45">
        <v>40848</v>
      </c>
      <c r="B106" s="15">
        <v>201111</v>
      </c>
      <c r="C106" s="46">
        <v>6905684721340.4004</v>
      </c>
      <c r="D106" s="46">
        <v>0</v>
      </c>
      <c r="E106" s="46">
        <v>0</v>
      </c>
      <c r="F106" s="46">
        <v>0</v>
      </c>
      <c r="G106" s="46">
        <v>174036127276.76999</v>
      </c>
      <c r="H106" s="46">
        <v>341045346712.67999</v>
      </c>
      <c r="I106" s="46">
        <v>7420766195329.8496</v>
      </c>
      <c r="J106" s="46">
        <f t="shared" si="9"/>
        <v>515081473989.44922</v>
      </c>
      <c r="K106" s="46">
        <v>1948.51</v>
      </c>
      <c r="L106" s="49">
        <f t="shared" ref="L106" si="103">+C106/$L$2</f>
        <v>6905684.7213404002</v>
      </c>
      <c r="M106" s="50">
        <f t="shared" ref="M106" si="104">+D106/$L$2</f>
        <v>0</v>
      </c>
      <c r="N106" s="50">
        <f t="shared" ref="N106" si="105">+E106/$L$2</f>
        <v>0</v>
      </c>
      <c r="O106" s="50">
        <f t="shared" ref="O106" si="106">+F106/$L$2</f>
        <v>0</v>
      </c>
      <c r="P106" s="50">
        <f t="shared" ref="P106" si="107">+G106/$L$2</f>
        <v>174036.12727676998</v>
      </c>
      <c r="Q106" s="50">
        <f t="shared" ref="Q106" si="108">+H106/$L$2</f>
        <v>341045.34671268001</v>
      </c>
      <c r="R106" s="50">
        <f t="shared" si="11"/>
        <v>7420766.1953298496</v>
      </c>
      <c r="S106" s="51">
        <f t="shared" si="13"/>
        <v>515081.47398944921</v>
      </c>
      <c r="T106" s="52">
        <f t="shared" si="64"/>
        <v>3544.0848244763438</v>
      </c>
      <c r="U106" s="53">
        <f t="shared" ref="U106" si="109">+M106/$K106</f>
        <v>0</v>
      </c>
      <c r="V106" s="53">
        <f t="shared" ref="V106" si="110">+N106/$K106</f>
        <v>0</v>
      </c>
      <c r="W106" s="53">
        <f t="shared" ref="W106" si="111">+O106/$K106</f>
        <v>0</v>
      </c>
      <c r="X106" s="53">
        <f t="shared" ref="X106" si="112">+P106/$K106</f>
        <v>89.317543803608899</v>
      </c>
      <c r="Y106" s="53">
        <f t="shared" ref="Y106" si="113">+Q106/$K106</f>
        <v>175.02878954312783</v>
      </c>
      <c r="Z106" s="54">
        <f t="shared" si="57"/>
        <v>264.34633334673634</v>
      </c>
      <c r="AA106" s="15"/>
      <c r="AB106" s="15"/>
      <c r="AC106" s="15"/>
    </row>
    <row r="107" spans="1:29" x14ac:dyDescent="0.2">
      <c r="A107" s="45">
        <v>40878</v>
      </c>
      <c r="B107" s="15">
        <v>201112</v>
      </c>
      <c r="C107" s="46">
        <v>6617258817398.4102</v>
      </c>
      <c r="D107" s="46">
        <v>0</v>
      </c>
      <c r="E107" s="46">
        <v>0</v>
      </c>
      <c r="F107" s="46">
        <v>0</v>
      </c>
      <c r="G107" s="46">
        <v>169549620881.41</v>
      </c>
      <c r="H107" s="46">
        <v>342427737442.79999</v>
      </c>
      <c r="I107" s="46">
        <v>7129236175722.6201</v>
      </c>
      <c r="J107" s="46">
        <f t="shared" si="9"/>
        <v>511977358324.20996</v>
      </c>
      <c r="K107" s="48">
        <v>1942.7</v>
      </c>
      <c r="L107" s="49">
        <f t="shared" ref="L107" si="114">+C107/$L$2</f>
        <v>6617258.8173984103</v>
      </c>
      <c r="M107" s="50">
        <f t="shared" ref="M107" si="115">+D107/$L$2</f>
        <v>0</v>
      </c>
      <c r="N107" s="50">
        <f t="shared" ref="N107" si="116">+E107/$L$2</f>
        <v>0</v>
      </c>
      <c r="O107" s="50">
        <f t="shared" ref="O107" si="117">+F107/$L$2</f>
        <v>0</v>
      </c>
      <c r="P107" s="50">
        <f t="shared" ref="P107" si="118">+G107/$L$2</f>
        <v>169549.62088141</v>
      </c>
      <c r="Q107" s="50">
        <f t="shared" ref="Q107" si="119">+H107/$L$2</f>
        <v>342427.73744279996</v>
      </c>
      <c r="R107" s="50">
        <f t="shared" si="11"/>
        <v>7129236.1757226204</v>
      </c>
      <c r="S107" s="51">
        <f t="shared" si="13"/>
        <v>511977.35832420998</v>
      </c>
      <c r="T107" s="52">
        <f t="shared" si="64"/>
        <v>3406.2175412561951</v>
      </c>
      <c r="U107" s="53">
        <f t="shared" ref="U107" si="120">+M107/$K107</f>
        <v>0</v>
      </c>
      <c r="V107" s="53">
        <f t="shared" ref="V107" si="121">+N107/$K107</f>
        <v>0</v>
      </c>
      <c r="W107" s="53">
        <f t="shared" ref="W107" si="122">+O107/$K107</f>
        <v>0</v>
      </c>
      <c r="X107" s="53">
        <f t="shared" ref="X107" si="123">+P107/$K107</f>
        <v>87.275246245642663</v>
      </c>
      <c r="Y107" s="53">
        <f t="shared" ref="Y107" si="124">+Q107/$K107</f>
        <v>176.26382737571419</v>
      </c>
      <c r="Z107" s="54">
        <f t="shared" ref="Z107" si="125">+S107/$K107</f>
        <v>263.53907362135686</v>
      </c>
      <c r="AA107" s="15"/>
      <c r="AB107" s="15"/>
      <c r="AC107" s="15"/>
    </row>
    <row r="108" spans="1:29" x14ac:dyDescent="0.2">
      <c r="A108" s="45">
        <v>40909</v>
      </c>
      <c r="B108" s="15">
        <v>201201</v>
      </c>
      <c r="C108" s="46">
        <v>6563794453242.3799</v>
      </c>
      <c r="D108" s="46">
        <v>0</v>
      </c>
      <c r="E108" s="46">
        <v>0</v>
      </c>
      <c r="F108" s="46">
        <v>0</v>
      </c>
      <c r="G108" s="46">
        <v>166852521787.19</v>
      </c>
      <c r="H108" s="46">
        <v>345134288818.59998</v>
      </c>
      <c r="I108" s="46">
        <v>7075781263848.1699</v>
      </c>
      <c r="J108" s="46">
        <f t="shared" si="9"/>
        <v>511986810605.79004</v>
      </c>
      <c r="K108" s="48">
        <v>1805.98</v>
      </c>
      <c r="L108" s="49">
        <f t="shared" ref="L108" si="126">+C108/$L$2</f>
        <v>6563794.4532423802</v>
      </c>
      <c r="M108" s="50">
        <f t="shared" ref="M108" si="127">+D108/$L$2</f>
        <v>0</v>
      </c>
      <c r="N108" s="50">
        <f t="shared" ref="N108" si="128">+E108/$L$2</f>
        <v>0</v>
      </c>
      <c r="O108" s="50">
        <f t="shared" ref="O108" si="129">+F108/$L$2</f>
        <v>0</v>
      </c>
      <c r="P108" s="50">
        <f t="shared" ref="P108" si="130">+G108/$L$2</f>
        <v>166852.52178718999</v>
      </c>
      <c r="Q108" s="50">
        <f t="shared" ref="Q108" si="131">+H108/$L$2</f>
        <v>345134.28881859995</v>
      </c>
      <c r="R108" s="50">
        <f t="shared" si="11"/>
        <v>7075781.2638481697</v>
      </c>
      <c r="S108" s="51">
        <f t="shared" si="13"/>
        <v>511986.81060579006</v>
      </c>
      <c r="T108" s="52">
        <f t="shared" ref="T108" si="132">+L108/$K108</f>
        <v>3634.4779306760761</v>
      </c>
      <c r="U108" s="53">
        <f t="shared" ref="U108" si="133">+M108/$K108</f>
        <v>0</v>
      </c>
      <c r="V108" s="53">
        <f t="shared" ref="V108" si="134">+N108/$K108</f>
        <v>0</v>
      </c>
      <c r="W108" s="53">
        <f t="shared" ref="W108" si="135">+O108/$K108</f>
        <v>0</v>
      </c>
      <c r="X108" s="53">
        <f t="shared" ref="X108" si="136">+P108/$K108</f>
        <v>92.388908950924147</v>
      </c>
      <c r="Y108" s="53">
        <f t="shared" ref="Y108" si="137">+Q108/$K108</f>
        <v>191.10637372429372</v>
      </c>
      <c r="Z108" s="54">
        <f t="shared" ref="Z108" si="138">+S108/$K108</f>
        <v>283.49528267521794</v>
      </c>
      <c r="AA108" s="15"/>
      <c r="AB108" s="15"/>
      <c r="AC108" s="15"/>
    </row>
    <row r="109" spans="1:29" x14ac:dyDescent="0.2">
      <c r="A109" s="45">
        <v>40940</v>
      </c>
      <c r="B109" s="15">
        <v>201202</v>
      </c>
      <c r="C109" s="46">
        <v>6597341930647.3203</v>
      </c>
      <c r="D109" s="46">
        <v>0</v>
      </c>
      <c r="E109" s="46">
        <v>0</v>
      </c>
      <c r="F109" s="46">
        <v>0</v>
      </c>
      <c r="G109" s="46">
        <v>163993347496.67001</v>
      </c>
      <c r="H109" s="46">
        <v>345526328270.09998</v>
      </c>
      <c r="I109" s="46">
        <v>7106861606414.0898</v>
      </c>
      <c r="J109" s="46">
        <f t="shared" si="9"/>
        <v>509519675766.76953</v>
      </c>
      <c r="K109" s="48">
        <v>1766.85</v>
      </c>
      <c r="L109" s="49">
        <f t="shared" ref="L109" si="139">+C109/$L$2</f>
        <v>6597341.9306473201</v>
      </c>
      <c r="M109" s="50">
        <f t="shared" ref="M109" si="140">+D109/$L$2</f>
        <v>0</v>
      </c>
      <c r="N109" s="50">
        <f t="shared" ref="N109" si="141">+E109/$L$2</f>
        <v>0</v>
      </c>
      <c r="O109" s="50">
        <f t="shared" ref="O109" si="142">+F109/$L$2</f>
        <v>0</v>
      </c>
      <c r="P109" s="50">
        <f t="shared" ref="P109" si="143">+G109/$L$2</f>
        <v>163993.34749667</v>
      </c>
      <c r="Q109" s="50">
        <f t="shared" ref="Q109" si="144">+H109/$L$2</f>
        <v>345526.3282701</v>
      </c>
      <c r="R109" s="50">
        <f t="shared" si="11"/>
        <v>7106861.6064140899</v>
      </c>
      <c r="S109" s="51">
        <f t="shared" si="13"/>
        <v>509519.67576676951</v>
      </c>
      <c r="T109" s="52">
        <f t="shared" ref="T109" si="145">+L109/$K109</f>
        <v>3733.957002941574</v>
      </c>
      <c r="U109" s="53">
        <f t="shared" ref="U109" si="146">+M109/$K109</f>
        <v>0</v>
      </c>
      <c r="V109" s="53">
        <f t="shared" ref="V109" si="147">+N109/$K109</f>
        <v>0</v>
      </c>
      <c r="W109" s="53">
        <f t="shared" ref="W109" si="148">+O109/$K109</f>
        <v>0</v>
      </c>
      <c r="X109" s="53">
        <f t="shared" ref="X109" si="149">+P109/$K109</f>
        <v>92.81679118016244</v>
      </c>
      <c r="Y109" s="53">
        <f t="shared" ref="Y109" si="150">+Q109/$K109</f>
        <v>195.56064650089144</v>
      </c>
      <c r="Z109" s="54">
        <f t="shared" ref="Z109:Z114" si="151">+S109/$K109</f>
        <v>288.37743768105361</v>
      </c>
      <c r="AA109" s="15"/>
      <c r="AB109" s="15"/>
      <c r="AC109" s="15"/>
    </row>
    <row r="110" spans="1:29" x14ac:dyDescent="0.2">
      <c r="A110" s="45">
        <v>40969</v>
      </c>
      <c r="B110" s="15">
        <v>201203</v>
      </c>
      <c r="C110" s="46">
        <v>6620772007348.5195</v>
      </c>
      <c r="D110" s="46">
        <v>0</v>
      </c>
      <c r="E110" s="46">
        <v>0</v>
      </c>
      <c r="F110" s="46">
        <v>0</v>
      </c>
      <c r="G110" s="46">
        <v>161633623923.84</v>
      </c>
      <c r="H110" s="46">
        <v>350836956220.09998</v>
      </c>
      <c r="I110" s="46">
        <v>7133242587492.46</v>
      </c>
      <c r="J110" s="46">
        <f t="shared" si="9"/>
        <v>512470580143.94043</v>
      </c>
      <c r="K110" s="48">
        <v>1792.07</v>
      </c>
      <c r="L110" s="49">
        <f t="shared" ref="L110" si="152">+C110/$L$2</f>
        <v>6620772.0073485197</v>
      </c>
      <c r="M110" s="50">
        <f t="shared" ref="M110" si="153">+D110/$L$2</f>
        <v>0</v>
      </c>
      <c r="N110" s="50">
        <f t="shared" ref="N110" si="154">+E110/$L$2</f>
        <v>0</v>
      </c>
      <c r="O110" s="50">
        <f t="shared" ref="O110" si="155">+F110/$L$2</f>
        <v>0</v>
      </c>
      <c r="P110" s="50">
        <f t="shared" ref="P110" si="156">+G110/$L$2</f>
        <v>161633.62392384</v>
      </c>
      <c r="Q110" s="50">
        <f t="shared" ref="Q110" si="157">+H110/$L$2</f>
        <v>350836.95622009999</v>
      </c>
      <c r="R110" s="50">
        <f t="shared" ref="R110" si="158">+I110/$L$2</f>
        <v>7133242.5874924604</v>
      </c>
      <c r="S110" s="51">
        <f t="shared" ref="S110" si="159">+J110/$L$2</f>
        <v>512470.5801439404</v>
      </c>
      <c r="T110" s="52">
        <f t="shared" ref="T110" si="160">+L110/$K110</f>
        <v>3694.4829205045116</v>
      </c>
      <c r="U110" s="53">
        <f t="shared" ref="U110" si="161">+M110/$K110</f>
        <v>0</v>
      </c>
      <c r="V110" s="53">
        <f t="shared" ref="V110" si="162">+N110/$K110</f>
        <v>0</v>
      </c>
      <c r="W110" s="53">
        <f t="shared" ref="W110" si="163">+O110/$K110</f>
        <v>0</v>
      </c>
      <c r="X110" s="53">
        <f t="shared" ref="X110" si="164">+P110/$K110</f>
        <v>90.193811583163608</v>
      </c>
      <c r="Y110" s="53">
        <f t="shared" ref="Y110" si="165">+Q110/$K110</f>
        <v>195.77190412210462</v>
      </c>
      <c r="Z110" s="54">
        <f t="shared" si="151"/>
        <v>285.96571570526845</v>
      </c>
      <c r="AA110" s="15"/>
      <c r="AB110" s="15"/>
      <c r="AC110" s="15"/>
    </row>
    <row r="111" spans="1:29" x14ac:dyDescent="0.2">
      <c r="A111" s="45">
        <v>41000</v>
      </c>
      <c r="B111" s="15">
        <v>201204</v>
      </c>
      <c r="C111" s="46">
        <v>6405969082227.7305</v>
      </c>
      <c r="D111" s="46">
        <v>0</v>
      </c>
      <c r="E111" s="46">
        <v>0</v>
      </c>
      <c r="F111" s="46">
        <v>0</v>
      </c>
      <c r="G111" s="46">
        <v>159577429684.63</v>
      </c>
      <c r="H111" s="46">
        <v>422251130180.09998</v>
      </c>
      <c r="I111" s="46">
        <v>6987797642092.46</v>
      </c>
      <c r="J111" s="46">
        <f t="shared" si="9"/>
        <v>581828559864.72949</v>
      </c>
      <c r="K111" s="48">
        <v>1764</v>
      </c>
      <c r="L111" s="49">
        <f t="shared" ref="L111" si="166">+C111/$L$2</f>
        <v>6405969.0822277302</v>
      </c>
      <c r="M111" s="50">
        <f t="shared" ref="M111" si="167">+D111/$L$2</f>
        <v>0</v>
      </c>
      <c r="N111" s="50">
        <f t="shared" ref="N111" si="168">+E111/$L$2</f>
        <v>0</v>
      </c>
      <c r="O111" s="50">
        <f t="shared" ref="O111" si="169">+F111/$L$2</f>
        <v>0</v>
      </c>
      <c r="P111" s="50">
        <f t="shared" ref="P111" si="170">+G111/$L$2</f>
        <v>159577.42968463001</v>
      </c>
      <c r="Q111" s="50">
        <f t="shared" ref="Q111" si="171">+H111/$L$2</f>
        <v>422251.13018009998</v>
      </c>
      <c r="R111" s="50">
        <f t="shared" ref="R111" si="172">+I111/$L$2</f>
        <v>6987797.6420924598</v>
      </c>
      <c r="S111" s="51">
        <f t="shared" ref="S111" si="173">+J111/$L$2</f>
        <v>581828.55986472953</v>
      </c>
      <c r="T111" s="52">
        <f t="shared" ref="T111" si="174">+L111/$K111</f>
        <v>3631.5017472946315</v>
      </c>
      <c r="U111" s="53">
        <f t="shared" ref="U111" si="175">+M111/$K111</f>
        <v>0</v>
      </c>
      <c r="V111" s="53">
        <f t="shared" ref="V111" si="176">+N111/$K111</f>
        <v>0</v>
      </c>
      <c r="W111" s="53">
        <f t="shared" ref="W111" si="177">+O111/$K111</f>
        <v>0</v>
      </c>
      <c r="X111" s="53">
        <f t="shared" ref="X111" si="178">+P111/$K111</f>
        <v>90.463395512828811</v>
      </c>
      <c r="Y111" s="53">
        <f t="shared" ref="Y111" si="179">+Q111/$K111</f>
        <v>239.37138899098639</v>
      </c>
      <c r="Z111" s="54">
        <f t="shared" si="151"/>
        <v>329.83478450381494</v>
      </c>
      <c r="AA111" s="15"/>
      <c r="AB111" s="15"/>
      <c r="AC111" s="15"/>
    </row>
    <row r="112" spans="1:29" x14ac:dyDescent="0.2">
      <c r="A112" s="45">
        <v>41030</v>
      </c>
      <c r="B112" s="15">
        <v>201205</v>
      </c>
      <c r="C112" s="46">
        <v>6639821451557.5</v>
      </c>
      <c r="D112" s="46">
        <v>0</v>
      </c>
      <c r="E112" s="46">
        <v>0</v>
      </c>
      <c r="F112" s="46">
        <v>0</v>
      </c>
      <c r="G112" s="46">
        <v>154627153253.20001</v>
      </c>
      <c r="H112" s="46">
        <v>423647299600.09998</v>
      </c>
      <c r="I112" s="46">
        <v>7218095904410.7998</v>
      </c>
      <c r="J112" s="46">
        <f t="shared" si="9"/>
        <v>578274452853.2998</v>
      </c>
      <c r="K112" s="55">
        <v>1833.8</v>
      </c>
      <c r="L112" s="49">
        <f t="shared" ref="L112" si="180">+C112/$L$2</f>
        <v>6639821.4515575003</v>
      </c>
      <c r="M112" s="50">
        <f t="shared" ref="M112" si="181">+D112/$L$2</f>
        <v>0</v>
      </c>
      <c r="N112" s="50">
        <f t="shared" ref="N112" si="182">+E112/$L$2</f>
        <v>0</v>
      </c>
      <c r="O112" s="50">
        <f t="shared" ref="O112" si="183">+F112/$L$2</f>
        <v>0</v>
      </c>
      <c r="P112" s="50">
        <f t="shared" ref="P112" si="184">+G112/$L$2</f>
        <v>154627.1532532</v>
      </c>
      <c r="Q112" s="50">
        <f t="shared" ref="Q112" si="185">+H112/$L$2</f>
        <v>423647.29960009997</v>
      </c>
      <c r="R112" s="50">
        <f t="shared" ref="R112" si="186">+I112/$L$2</f>
        <v>7218095.9044108</v>
      </c>
      <c r="S112" s="51">
        <f t="shared" ref="S112" si="187">+J112/$L$2</f>
        <v>578274.45285329979</v>
      </c>
      <c r="T112" s="52">
        <f t="shared" ref="T112" si="188">+L112/$K112</f>
        <v>3620.7991337973062</v>
      </c>
      <c r="U112" s="53">
        <f t="shared" ref="U112" si="189">+M112/$K112</f>
        <v>0</v>
      </c>
      <c r="V112" s="53">
        <f t="shared" ref="V112" si="190">+N112/$K112</f>
        <v>0</v>
      </c>
      <c r="W112" s="53">
        <f t="shared" ref="W112" si="191">+O112/$K112</f>
        <v>0</v>
      </c>
      <c r="X112" s="53">
        <f t="shared" ref="X112" si="192">+P112/$K112</f>
        <v>84.32062016206784</v>
      </c>
      <c r="Y112" s="53">
        <f t="shared" ref="Y112" si="193">+Q112/$K112</f>
        <v>231.0215397535718</v>
      </c>
      <c r="Z112" s="54">
        <f t="shared" si="151"/>
        <v>315.34215991563957</v>
      </c>
      <c r="AA112" s="15"/>
      <c r="AB112" s="15"/>
      <c r="AC112" s="15"/>
    </row>
    <row r="113" spans="1:29" x14ac:dyDescent="0.2">
      <c r="A113" s="45">
        <v>41061</v>
      </c>
      <c r="B113" s="15">
        <v>201206</v>
      </c>
      <c r="C113" s="46">
        <v>6702911609916.3096</v>
      </c>
      <c r="D113" s="46">
        <v>0</v>
      </c>
      <c r="E113" s="46">
        <v>0</v>
      </c>
      <c r="F113" s="46">
        <v>0</v>
      </c>
      <c r="G113" s="46">
        <v>151609306114.32999</v>
      </c>
      <c r="H113" s="46">
        <v>428184676360.09998</v>
      </c>
      <c r="I113" s="46">
        <v>7282705592390.7402</v>
      </c>
      <c r="J113" s="46">
        <f t="shared" ref="J113:J124" si="194">+I113-C113</f>
        <v>579793982474.43066</v>
      </c>
      <c r="K113" s="48">
        <v>1784.6</v>
      </c>
      <c r="L113" s="49">
        <f t="shared" ref="L113" si="195">+C113/$L$2</f>
        <v>6702911.6099163098</v>
      </c>
      <c r="M113" s="50">
        <f t="shared" ref="M113" si="196">+D113/$L$2</f>
        <v>0</v>
      </c>
      <c r="N113" s="50">
        <f t="shared" ref="N113" si="197">+E113/$L$2</f>
        <v>0</v>
      </c>
      <c r="O113" s="50">
        <f t="shared" ref="O113" si="198">+F113/$L$2</f>
        <v>0</v>
      </c>
      <c r="P113" s="50">
        <f t="shared" ref="P113" si="199">+G113/$L$2</f>
        <v>151609.30611432999</v>
      </c>
      <c r="Q113" s="50">
        <f t="shared" ref="Q113" si="200">+H113/$L$2</f>
        <v>428184.67636009998</v>
      </c>
      <c r="R113" s="50">
        <f t="shared" ref="R113" si="201">+I113/$L$2</f>
        <v>7282705.5923907403</v>
      </c>
      <c r="S113" s="51">
        <f t="shared" ref="S113" si="202">+J113/$L$2</f>
        <v>579793.9824744307</v>
      </c>
      <c r="T113" s="52">
        <f t="shared" ref="T113" si="203">+L113/$K113</f>
        <v>3755.9742294723246</v>
      </c>
      <c r="U113" s="53">
        <f t="shared" ref="U113" si="204">+M113/$K113</f>
        <v>0</v>
      </c>
      <c r="V113" s="53">
        <f t="shared" ref="V113" si="205">+N113/$K113</f>
        <v>0</v>
      </c>
      <c r="W113" s="53">
        <f t="shared" ref="W113" si="206">+O113/$K113</f>
        <v>0</v>
      </c>
      <c r="X113" s="53">
        <f t="shared" ref="X113" si="207">+P113/$K113</f>
        <v>84.954222859088873</v>
      </c>
      <c r="Y113" s="53">
        <f t="shared" ref="Y113" si="208">+Q113/$K113</f>
        <v>239.93313703916846</v>
      </c>
      <c r="Z113" s="54">
        <f t="shared" si="151"/>
        <v>324.88735989825773</v>
      </c>
      <c r="AA113" s="15"/>
      <c r="AB113" s="15"/>
      <c r="AC113" s="15"/>
    </row>
    <row r="114" spans="1:29" x14ac:dyDescent="0.2">
      <c r="A114" s="45">
        <v>41091</v>
      </c>
      <c r="B114" s="15">
        <v>201207</v>
      </c>
      <c r="C114" s="46">
        <v>6546990520604.4004</v>
      </c>
      <c r="D114" s="46">
        <v>0</v>
      </c>
      <c r="E114" s="46">
        <v>0</v>
      </c>
      <c r="F114" s="46">
        <v>0</v>
      </c>
      <c r="G114" s="46">
        <v>149439068391.29999</v>
      </c>
      <c r="H114" s="46">
        <v>433201659170</v>
      </c>
      <c r="I114" s="46">
        <v>7129631248165.7002</v>
      </c>
      <c r="J114" s="46">
        <f t="shared" si="194"/>
        <v>582640727561.2998</v>
      </c>
      <c r="K114" s="48">
        <v>1790.74</v>
      </c>
      <c r="L114" s="49">
        <f t="shared" ref="L114" si="209">+C114/$L$2</f>
        <v>6546990.5206044</v>
      </c>
      <c r="M114" s="50">
        <f t="shared" ref="M114" si="210">+D114/$L$2</f>
        <v>0</v>
      </c>
      <c r="N114" s="50">
        <f t="shared" ref="N114" si="211">+E114/$L$2</f>
        <v>0</v>
      </c>
      <c r="O114" s="50">
        <f t="shared" ref="O114" si="212">+F114/$L$2</f>
        <v>0</v>
      </c>
      <c r="P114" s="50">
        <f t="shared" ref="P114" si="213">+G114/$L$2</f>
        <v>149439.06839129998</v>
      </c>
      <c r="Q114" s="50">
        <f t="shared" ref="Q114" si="214">+H114/$L$2</f>
        <v>433201.65917</v>
      </c>
      <c r="R114" s="50">
        <f t="shared" ref="R114" si="215">+I114/$L$2</f>
        <v>7129631.2481657006</v>
      </c>
      <c r="S114" s="51">
        <f t="shared" ref="S114" si="216">+J114/$L$2</f>
        <v>582640.72756129981</v>
      </c>
      <c r="T114" s="52">
        <f t="shared" ref="T114" si="217">+L114/$K114</f>
        <v>3656.0251742879482</v>
      </c>
      <c r="U114" s="53">
        <f t="shared" ref="U114" si="218">+M114/$K114</f>
        <v>0</v>
      </c>
      <c r="V114" s="53">
        <f t="shared" ref="V114" si="219">+N114/$K114</f>
        <v>0</v>
      </c>
      <c r="W114" s="53">
        <f t="shared" ref="W114" si="220">+O114/$K114</f>
        <v>0</v>
      </c>
      <c r="X114" s="53">
        <f t="shared" ref="X114" si="221">+P114/$K114</f>
        <v>83.451013765984996</v>
      </c>
      <c r="Y114" s="53">
        <f t="shared" ref="Y114" si="222">+Q114/$K114</f>
        <v>241.91209174419512</v>
      </c>
      <c r="Z114" s="54">
        <f t="shared" si="151"/>
        <v>325.36310551018005</v>
      </c>
      <c r="AA114" s="15"/>
      <c r="AB114" s="15"/>
      <c r="AC114" s="15"/>
    </row>
    <row r="115" spans="1:29" x14ac:dyDescent="0.2">
      <c r="A115" s="45">
        <v>41122</v>
      </c>
      <c r="B115" s="15">
        <v>201208</v>
      </c>
      <c r="C115" s="46">
        <v>6429396661956.2695</v>
      </c>
      <c r="D115" s="46">
        <v>0</v>
      </c>
      <c r="E115" s="46">
        <v>0</v>
      </c>
      <c r="F115" s="46">
        <v>0</v>
      </c>
      <c r="G115" s="46">
        <v>145352611306.67001</v>
      </c>
      <c r="H115" s="46">
        <v>436959400978.67999</v>
      </c>
      <c r="I115" s="46">
        <v>7011708674241.6201</v>
      </c>
      <c r="J115" s="46">
        <f t="shared" si="194"/>
        <v>582312012285.35059</v>
      </c>
      <c r="K115" s="48">
        <v>1825.21</v>
      </c>
      <c r="L115" s="49">
        <f t="shared" ref="L115" si="223">+C115/$L$2</f>
        <v>6429396.6619562693</v>
      </c>
      <c r="M115" s="50">
        <f t="shared" ref="M115" si="224">+D115/$L$2</f>
        <v>0</v>
      </c>
      <c r="N115" s="50">
        <f t="shared" ref="N115" si="225">+E115/$L$2</f>
        <v>0</v>
      </c>
      <c r="O115" s="50">
        <f t="shared" ref="O115" si="226">+F115/$L$2</f>
        <v>0</v>
      </c>
      <c r="P115" s="50">
        <f t="shared" ref="P115" si="227">+G115/$L$2</f>
        <v>145352.61130667001</v>
      </c>
      <c r="Q115" s="50">
        <f t="shared" ref="Q115" si="228">+H115/$L$2</f>
        <v>436959.40097868</v>
      </c>
      <c r="R115" s="50">
        <f t="shared" ref="R115" si="229">+I115/$L$2</f>
        <v>7011708.6742416201</v>
      </c>
      <c r="S115" s="51">
        <f t="shared" ref="S115" si="230">+J115/$L$2</f>
        <v>582312.01228535059</v>
      </c>
      <c r="T115" s="52">
        <f t="shared" ref="T115" si="231">+L115/$K115</f>
        <v>3522.5517403237268</v>
      </c>
      <c r="U115" s="53">
        <f t="shared" ref="U115" si="232">+M115/$K115</f>
        <v>0</v>
      </c>
      <c r="V115" s="53">
        <f t="shared" ref="V115" si="233">+N115/$K115</f>
        <v>0</v>
      </c>
      <c r="W115" s="53">
        <f t="shared" ref="W115" si="234">+O115/$K115</f>
        <v>0</v>
      </c>
      <c r="X115" s="53">
        <f t="shared" ref="X115" si="235">+P115/$K115</f>
        <v>79.636102863051377</v>
      </c>
      <c r="Y115" s="53">
        <f t="shared" ref="Y115" si="236">+Q115/$K115</f>
        <v>239.40226109799968</v>
      </c>
      <c r="Z115" s="54">
        <f t="shared" ref="Z115" si="237">+S115/$K115</f>
        <v>319.03836396105135</v>
      </c>
      <c r="AA115" s="15"/>
      <c r="AB115" s="15"/>
      <c r="AC115" s="15"/>
    </row>
    <row r="116" spans="1:29" x14ac:dyDescent="0.2">
      <c r="A116" s="45">
        <v>41153</v>
      </c>
      <c r="B116" s="15">
        <v>201209</v>
      </c>
      <c r="C116" s="46">
        <v>6711298067627.8896</v>
      </c>
      <c r="D116" s="46">
        <v>0</v>
      </c>
      <c r="E116" s="46">
        <v>0</v>
      </c>
      <c r="F116" s="46">
        <v>0</v>
      </c>
      <c r="G116" s="46">
        <v>141302069886.92001</v>
      </c>
      <c r="H116" s="46">
        <v>440896300446.96997</v>
      </c>
      <c r="I116" s="46">
        <v>7293496437961.7803</v>
      </c>
      <c r="J116" s="46">
        <f t="shared" si="194"/>
        <v>582198370333.89063</v>
      </c>
      <c r="K116" s="46">
        <v>1800.52</v>
      </c>
      <c r="L116" s="49">
        <f t="shared" ref="L116" si="238">+C116/$L$2</f>
        <v>6711298.06762789</v>
      </c>
      <c r="M116" s="50">
        <f t="shared" ref="M116" si="239">+D116/$L$2</f>
        <v>0</v>
      </c>
      <c r="N116" s="50">
        <f t="shared" ref="N116" si="240">+E116/$L$2</f>
        <v>0</v>
      </c>
      <c r="O116" s="50">
        <f t="shared" ref="O116" si="241">+F116/$L$2</f>
        <v>0</v>
      </c>
      <c r="P116" s="50">
        <f t="shared" ref="P116" si="242">+G116/$L$2</f>
        <v>141302.06988692001</v>
      </c>
      <c r="Q116" s="50">
        <f t="shared" ref="Q116" si="243">+H116/$L$2</f>
        <v>440896.30044696998</v>
      </c>
      <c r="R116" s="50">
        <f t="shared" ref="R116" si="244">+I116/$L$2</f>
        <v>7293496.4379617805</v>
      </c>
      <c r="S116" s="51">
        <f t="shared" ref="S116" si="245">+J116/$L$2</f>
        <v>582198.37033389066</v>
      </c>
      <c r="T116" s="52">
        <f t="shared" ref="T116" si="246">+L116/$K116</f>
        <v>3727.4221156265357</v>
      </c>
      <c r="U116" s="53">
        <f t="shared" ref="U116" si="247">+M116/$K116</f>
        <v>0</v>
      </c>
      <c r="V116" s="53">
        <f t="shared" ref="V116" si="248">+N116/$K116</f>
        <v>0</v>
      </c>
      <c r="W116" s="53">
        <f t="shared" ref="W116" si="249">+O116/$K116</f>
        <v>0</v>
      </c>
      <c r="X116" s="53">
        <f t="shared" ref="X116" si="250">+P116/$K116</f>
        <v>78.478478376757835</v>
      </c>
      <c r="Y116" s="53">
        <f t="shared" ref="Y116" si="251">+Q116/$K116</f>
        <v>244.87164843876769</v>
      </c>
      <c r="Z116" s="54">
        <f t="shared" ref="Z116" si="252">+S116/$K116</f>
        <v>323.35012681552587</v>
      </c>
      <c r="AA116" s="15"/>
      <c r="AB116" s="15"/>
      <c r="AC116" s="15"/>
    </row>
    <row r="117" spans="1:29" x14ac:dyDescent="0.2">
      <c r="A117" s="45">
        <v>41183</v>
      </c>
      <c r="B117" s="15">
        <v>201210</v>
      </c>
      <c r="C117" s="46">
        <v>7115570308477.7695</v>
      </c>
      <c r="D117" s="46">
        <v>0</v>
      </c>
      <c r="E117" s="46">
        <v>0</v>
      </c>
      <c r="F117" s="46">
        <v>0</v>
      </c>
      <c r="G117" s="46">
        <v>136415466684.75999</v>
      </c>
      <c r="H117" s="46">
        <v>442606764166.90002</v>
      </c>
      <c r="I117" s="46">
        <v>7694592539329.4297</v>
      </c>
      <c r="J117" s="46">
        <f t="shared" si="194"/>
        <v>579022230851.66016</v>
      </c>
      <c r="K117" s="46">
        <v>1831.25</v>
      </c>
      <c r="L117" s="49">
        <f t="shared" ref="L117:L119" si="253">+C117/$L$2</f>
        <v>7115570.3084777696</v>
      </c>
      <c r="M117" s="50">
        <f t="shared" ref="M117:M119" si="254">+D117/$L$2</f>
        <v>0</v>
      </c>
      <c r="N117" s="50">
        <f t="shared" ref="N117:N119" si="255">+E117/$L$2</f>
        <v>0</v>
      </c>
      <c r="O117" s="50">
        <f t="shared" ref="O117:O119" si="256">+F117/$L$2</f>
        <v>0</v>
      </c>
      <c r="P117" s="50">
        <f t="shared" ref="P117:P119" si="257">+G117/$L$2</f>
        <v>136415.46668476</v>
      </c>
      <c r="Q117" s="50">
        <f t="shared" ref="Q117:Q119" si="258">+H117/$L$2</f>
        <v>442606.76416690001</v>
      </c>
      <c r="R117" s="50">
        <f t="shared" ref="R117:R119" si="259">+I117/$L$2</f>
        <v>7694592.5393294301</v>
      </c>
      <c r="S117" s="51">
        <f t="shared" ref="S117:S119" si="260">+J117/$L$2</f>
        <v>579022.23085166013</v>
      </c>
      <c r="T117" s="52">
        <f t="shared" ref="T117:T119" si="261">+L117/$K117</f>
        <v>3885.6356633325704</v>
      </c>
      <c r="U117" s="53">
        <f t="shared" ref="U117:U119" si="262">+M117/$K117</f>
        <v>0</v>
      </c>
      <c r="V117" s="53">
        <f t="shared" ref="V117:V119" si="263">+N117/$K117</f>
        <v>0</v>
      </c>
      <c r="W117" s="53">
        <f t="shared" ref="W117:W119" si="264">+O117/$K117</f>
        <v>0</v>
      </c>
      <c r="X117" s="53">
        <f t="shared" ref="X117:X119" si="265">+P117/$K117</f>
        <v>74.49308760942526</v>
      </c>
      <c r="Y117" s="53">
        <f t="shared" ref="Y117:Y119" si="266">+Q117/$K117</f>
        <v>241.69652650752218</v>
      </c>
      <c r="Z117" s="54">
        <f t="shared" ref="Z117:Z119" si="267">+S117/$K117</f>
        <v>316.1896141169475</v>
      </c>
      <c r="AA117" s="15"/>
      <c r="AB117" s="15"/>
      <c r="AC117" s="15"/>
    </row>
    <row r="118" spans="1:29" x14ac:dyDescent="0.2">
      <c r="A118" s="45">
        <v>41214</v>
      </c>
      <c r="B118" s="15">
        <v>201211</v>
      </c>
      <c r="C118" s="46">
        <v>7090438810990.5898</v>
      </c>
      <c r="D118" s="46">
        <v>0</v>
      </c>
      <c r="E118" s="46">
        <v>0</v>
      </c>
      <c r="F118" s="46">
        <v>0</v>
      </c>
      <c r="G118" s="46">
        <v>165646917872.28</v>
      </c>
      <c r="H118" s="46">
        <v>444821507574.10999</v>
      </c>
      <c r="I118" s="46">
        <v>7700907236436.9805</v>
      </c>
      <c r="J118" s="46">
        <f t="shared" si="194"/>
        <v>610468425446.39063</v>
      </c>
      <c r="K118" s="48">
        <v>1813.72</v>
      </c>
      <c r="L118" s="49">
        <f t="shared" si="253"/>
        <v>7090438.8109905897</v>
      </c>
      <c r="M118" s="50">
        <f t="shared" si="254"/>
        <v>0</v>
      </c>
      <c r="N118" s="50">
        <f t="shared" si="255"/>
        <v>0</v>
      </c>
      <c r="O118" s="50">
        <f t="shared" si="256"/>
        <v>0</v>
      </c>
      <c r="P118" s="50">
        <f t="shared" si="257"/>
        <v>165646.91787228</v>
      </c>
      <c r="Q118" s="50">
        <f t="shared" si="258"/>
        <v>444821.50757411</v>
      </c>
      <c r="R118" s="50">
        <f t="shared" si="259"/>
        <v>7700907.2364369808</v>
      </c>
      <c r="S118" s="51">
        <f t="shared" si="260"/>
        <v>610468.42544639064</v>
      </c>
      <c r="T118" s="52">
        <f t="shared" si="261"/>
        <v>3909.3348537759907</v>
      </c>
      <c r="U118" s="53">
        <f t="shared" si="262"/>
        <v>0</v>
      </c>
      <c r="V118" s="53">
        <f t="shared" si="263"/>
        <v>0</v>
      </c>
      <c r="W118" s="53">
        <f t="shared" si="264"/>
        <v>0</v>
      </c>
      <c r="X118" s="53">
        <f t="shared" si="265"/>
        <v>91.32992847422976</v>
      </c>
      <c r="Y118" s="53">
        <f t="shared" si="266"/>
        <v>245.25368170065391</v>
      </c>
      <c r="Z118" s="54">
        <f t="shared" si="267"/>
        <v>336.58361017488403</v>
      </c>
      <c r="AA118" s="15"/>
      <c r="AB118" s="15"/>
      <c r="AC118" s="15"/>
    </row>
    <row r="119" spans="1:29" x14ac:dyDescent="0.2">
      <c r="A119" s="45">
        <v>41244</v>
      </c>
      <c r="B119" s="15">
        <v>201212</v>
      </c>
      <c r="C119" s="46">
        <v>7013372748591.4297</v>
      </c>
      <c r="D119" s="46">
        <v>0</v>
      </c>
      <c r="E119" s="46">
        <v>0</v>
      </c>
      <c r="F119" s="46">
        <v>0</v>
      </c>
      <c r="G119" s="46">
        <v>162757048882.98001</v>
      </c>
      <c r="H119" s="46">
        <v>441085430263.62</v>
      </c>
      <c r="I119" s="46">
        <v>7617215227738.0303</v>
      </c>
      <c r="J119" s="46">
        <f t="shared" si="194"/>
        <v>603842479146.60059</v>
      </c>
      <c r="K119" s="48">
        <v>1768.23</v>
      </c>
      <c r="L119" s="49">
        <f t="shared" si="253"/>
        <v>7013372.7485914296</v>
      </c>
      <c r="M119" s="50">
        <f t="shared" si="254"/>
        <v>0</v>
      </c>
      <c r="N119" s="50">
        <f t="shared" si="255"/>
        <v>0</v>
      </c>
      <c r="O119" s="50">
        <f t="shared" si="256"/>
        <v>0</v>
      </c>
      <c r="P119" s="50">
        <f t="shared" si="257"/>
        <v>162757.04888298002</v>
      </c>
      <c r="Q119" s="50">
        <f t="shared" si="258"/>
        <v>441085.43026361999</v>
      </c>
      <c r="R119" s="50">
        <f t="shared" si="259"/>
        <v>7617215.2277380303</v>
      </c>
      <c r="S119" s="51">
        <f t="shared" si="260"/>
        <v>603842.47914660058</v>
      </c>
      <c r="T119" s="52">
        <f t="shared" si="261"/>
        <v>3966.3238088887924</v>
      </c>
      <c r="U119" s="53">
        <f t="shared" si="262"/>
        <v>0</v>
      </c>
      <c r="V119" s="53">
        <f t="shared" si="263"/>
        <v>0</v>
      </c>
      <c r="W119" s="53">
        <f t="shared" si="264"/>
        <v>0</v>
      </c>
      <c r="X119" s="53">
        <f t="shared" si="265"/>
        <v>92.045180142277886</v>
      </c>
      <c r="Y119" s="53">
        <f t="shared" si="266"/>
        <v>249.45025831685922</v>
      </c>
      <c r="Z119" s="54">
        <f t="shared" si="267"/>
        <v>341.4954384591374</v>
      </c>
      <c r="AA119" s="15"/>
      <c r="AB119" s="15"/>
      <c r="AC119" s="15"/>
    </row>
    <row r="120" spans="1:29" x14ac:dyDescent="0.2">
      <c r="A120" s="45">
        <v>41275</v>
      </c>
      <c r="B120" s="15">
        <v>201301</v>
      </c>
      <c r="C120" s="46">
        <v>7135602281549.3096</v>
      </c>
      <c r="D120" s="46">
        <v>0</v>
      </c>
      <c r="E120" s="46">
        <v>0</v>
      </c>
      <c r="F120" s="46">
        <v>0</v>
      </c>
      <c r="G120" s="46">
        <v>161050768017.07001</v>
      </c>
      <c r="H120" s="46">
        <v>446219875454.84003</v>
      </c>
      <c r="I120" s="46">
        <v>7742872925021.2197</v>
      </c>
      <c r="J120" s="46">
        <f t="shared" si="194"/>
        <v>607270643471.91016</v>
      </c>
      <c r="K120" s="48">
        <v>1775.65</v>
      </c>
      <c r="L120" s="49">
        <f t="shared" ref="L120:L122" si="268">+C120/$L$2</f>
        <v>7135602.2815493094</v>
      </c>
      <c r="M120" s="50">
        <f t="shared" ref="M120:M122" si="269">+D120/$L$2</f>
        <v>0</v>
      </c>
      <c r="N120" s="50">
        <f t="shared" ref="N120:N122" si="270">+E120/$L$2</f>
        <v>0</v>
      </c>
      <c r="O120" s="50">
        <f t="shared" ref="O120:O122" si="271">+F120/$L$2</f>
        <v>0</v>
      </c>
      <c r="P120" s="50">
        <f t="shared" ref="P120:P122" si="272">+G120/$L$2</f>
        <v>161050.76801707002</v>
      </c>
      <c r="Q120" s="50">
        <f t="shared" ref="Q120:Q122" si="273">+H120/$L$2</f>
        <v>446219.87545484002</v>
      </c>
      <c r="R120" s="50">
        <f t="shared" ref="R120:R122" si="274">+I120/$L$2</f>
        <v>7742872.92502122</v>
      </c>
      <c r="S120" s="51">
        <f t="shared" ref="S120:S122" si="275">+J120/$L$2</f>
        <v>607270.64347191015</v>
      </c>
      <c r="T120" s="52">
        <f t="shared" ref="T120:T122" si="276">+L120/$K120</f>
        <v>4018.5860285243766</v>
      </c>
      <c r="U120" s="53">
        <f t="shared" ref="U120:U122" si="277">+M120/$K120</f>
        <v>0</v>
      </c>
      <c r="V120" s="53">
        <f t="shared" ref="V120:V122" si="278">+N120/$K120</f>
        <v>0</v>
      </c>
      <c r="W120" s="53">
        <f t="shared" ref="W120:W122" si="279">+O120/$K120</f>
        <v>0</v>
      </c>
      <c r="X120" s="53">
        <f t="shared" ref="X120:X122" si="280">+P120/$K120</f>
        <v>90.699613109041763</v>
      </c>
      <c r="Y120" s="53">
        <f t="shared" ref="Y120:Y122" si="281">+Q120/$K120</f>
        <v>251.29945397732661</v>
      </c>
      <c r="Z120" s="54">
        <f t="shared" ref="Z120:Z122" si="282">+S120/$K120</f>
        <v>341.99906708636843</v>
      </c>
      <c r="AA120" s="15"/>
      <c r="AB120" s="15"/>
      <c r="AC120" s="15"/>
    </row>
    <row r="121" spans="1:29" x14ac:dyDescent="0.2">
      <c r="A121" s="45">
        <v>41306</v>
      </c>
      <c r="B121" s="15">
        <v>201302</v>
      </c>
      <c r="C121" s="46">
        <v>7141785118325.3096</v>
      </c>
      <c r="D121" s="46">
        <v>0</v>
      </c>
      <c r="E121" s="46">
        <v>0</v>
      </c>
      <c r="F121" s="46">
        <v>0</v>
      </c>
      <c r="G121" s="46">
        <v>158082624994.78</v>
      </c>
      <c r="H121" s="46">
        <v>450654559960</v>
      </c>
      <c r="I121" s="46">
        <v>7750522303280.0898</v>
      </c>
      <c r="J121" s="46">
        <f t="shared" si="194"/>
        <v>608737184954.78027</v>
      </c>
      <c r="K121" s="62">
        <v>1814.28</v>
      </c>
      <c r="L121" s="49">
        <f t="shared" si="268"/>
        <v>7141785.1183253098</v>
      </c>
      <c r="M121" s="50">
        <f t="shared" si="269"/>
        <v>0</v>
      </c>
      <c r="N121" s="50">
        <f t="shared" si="270"/>
        <v>0</v>
      </c>
      <c r="O121" s="50">
        <f t="shared" si="271"/>
        <v>0</v>
      </c>
      <c r="P121" s="50">
        <f t="shared" si="272"/>
        <v>158082.62499478</v>
      </c>
      <c r="Q121" s="50">
        <f t="shared" si="273"/>
        <v>450654.55995999998</v>
      </c>
      <c r="R121" s="50">
        <f t="shared" si="274"/>
        <v>7750522.30328009</v>
      </c>
      <c r="S121" s="51">
        <f t="shared" si="275"/>
        <v>608737.18495478027</v>
      </c>
      <c r="T121" s="52">
        <f t="shared" si="276"/>
        <v>3936.4293925553443</v>
      </c>
      <c r="U121" s="53">
        <f t="shared" si="277"/>
        <v>0</v>
      </c>
      <c r="V121" s="53">
        <f t="shared" si="278"/>
        <v>0</v>
      </c>
      <c r="W121" s="53">
        <f t="shared" si="279"/>
        <v>0</v>
      </c>
      <c r="X121" s="53">
        <f t="shared" si="280"/>
        <v>87.132429941784068</v>
      </c>
      <c r="Y121" s="53">
        <f t="shared" si="281"/>
        <v>248.39305948365191</v>
      </c>
      <c r="Z121" s="54">
        <f t="shared" si="282"/>
        <v>335.52548942543615</v>
      </c>
      <c r="AA121" s="15"/>
      <c r="AB121" s="15"/>
      <c r="AC121" s="15"/>
    </row>
    <row r="122" spans="1:29" x14ac:dyDescent="0.2">
      <c r="A122" s="45">
        <v>41334</v>
      </c>
      <c r="B122" s="15">
        <v>201303</v>
      </c>
      <c r="C122" s="46">
        <v>7121433329768.3799</v>
      </c>
      <c r="D122" s="46"/>
      <c r="E122" s="46"/>
      <c r="F122" s="46"/>
      <c r="G122" s="46">
        <v>152622349263.69</v>
      </c>
      <c r="H122" s="46">
        <v>522874406100</v>
      </c>
      <c r="I122" s="46">
        <v>7796930085132.0703</v>
      </c>
      <c r="J122" s="46">
        <f t="shared" si="194"/>
        <v>675496755363.69043</v>
      </c>
      <c r="K122" s="62">
        <v>1832.2</v>
      </c>
      <c r="L122" s="49">
        <f t="shared" si="268"/>
        <v>7121433.3297683802</v>
      </c>
      <c r="M122" s="50">
        <f t="shared" si="269"/>
        <v>0</v>
      </c>
      <c r="N122" s="50">
        <f t="shared" si="270"/>
        <v>0</v>
      </c>
      <c r="O122" s="50">
        <f t="shared" si="271"/>
        <v>0</v>
      </c>
      <c r="P122" s="50">
        <f t="shared" si="272"/>
        <v>152622.34926369</v>
      </c>
      <c r="Q122" s="50">
        <f t="shared" si="273"/>
        <v>522874.40610000002</v>
      </c>
      <c r="R122" s="50">
        <f t="shared" si="274"/>
        <v>7796930.0851320699</v>
      </c>
      <c r="S122" s="51">
        <f t="shared" si="275"/>
        <v>675496.75536369043</v>
      </c>
      <c r="T122" s="52">
        <f t="shared" si="276"/>
        <v>3886.8209419104792</v>
      </c>
      <c r="U122" s="53">
        <f t="shared" si="277"/>
        <v>0</v>
      </c>
      <c r="V122" s="53">
        <f t="shared" si="278"/>
        <v>0</v>
      </c>
      <c r="W122" s="53">
        <f t="shared" si="279"/>
        <v>0</v>
      </c>
      <c r="X122" s="53">
        <f t="shared" si="280"/>
        <v>83.300048719402909</v>
      </c>
      <c r="Y122" s="53">
        <f t="shared" si="281"/>
        <v>285.38063863115383</v>
      </c>
      <c r="Z122" s="54">
        <f t="shared" si="282"/>
        <v>368.68068735055692</v>
      </c>
      <c r="AA122" s="15"/>
      <c r="AB122" s="15"/>
      <c r="AC122" s="15"/>
    </row>
    <row r="123" spans="1:29" x14ac:dyDescent="0.2">
      <c r="A123" s="45">
        <v>41365</v>
      </c>
      <c r="B123" s="15">
        <v>201304</v>
      </c>
      <c r="C123" s="63">
        <v>7146415094246.2998</v>
      </c>
      <c r="D123" s="63"/>
      <c r="E123" s="63"/>
      <c r="F123" s="63"/>
      <c r="G123" s="63">
        <v>149244044831.64999</v>
      </c>
      <c r="H123" s="63">
        <v>523052484160</v>
      </c>
      <c r="I123" s="63">
        <v>7818711623237.9502</v>
      </c>
      <c r="J123" s="46">
        <f t="shared" si="194"/>
        <v>672296528991.65039</v>
      </c>
      <c r="K123" s="48">
        <v>1825.83</v>
      </c>
      <c r="L123" s="49">
        <f t="shared" ref="L123:L124" si="283">+C123/$L$2</f>
        <v>7146415.0942462999</v>
      </c>
      <c r="M123" s="50">
        <f t="shared" ref="M123:M124" si="284">+D123/$L$2</f>
        <v>0</v>
      </c>
      <c r="N123" s="50">
        <f t="shared" ref="N123:N124" si="285">+E123/$L$2</f>
        <v>0</v>
      </c>
      <c r="O123" s="50">
        <f t="shared" ref="O123:O124" si="286">+F123/$L$2</f>
        <v>0</v>
      </c>
      <c r="P123" s="50">
        <f t="shared" ref="P123:P124" si="287">+G123/$L$2</f>
        <v>149244.04483164998</v>
      </c>
      <c r="Q123" s="50">
        <f t="shared" ref="Q123:Q124" si="288">+H123/$L$2</f>
        <v>523052.48415999999</v>
      </c>
      <c r="R123" s="50">
        <f t="shared" ref="R123:R124" si="289">+I123/$L$2</f>
        <v>7818711.6232379498</v>
      </c>
      <c r="S123" s="51">
        <f t="shared" ref="S123" si="290">+J123/$L$2</f>
        <v>672296.52899165044</v>
      </c>
      <c r="T123" s="52">
        <f t="shared" ref="T123:T124" si="291">+L123/$K123</f>
        <v>3914.0637924923462</v>
      </c>
      <c r="U123" s="53">
        <f t="shared" ref="U123:U124" si="292">+M123/$K123</f>
        <v>0</v>
      </c>
      <c r="V123" s="53">
        <f t="shared" ref="V123:V124" si="293">+N123/$K123</f>
        <v>0</v>
      </c>
      <c r="W123" s="53">
        <f t="shared" ref="W123:W124" si="294">+O123/$K123</f>
        <v>0</v>
      </c>
      <c r="X123" s="53">
        <f t="shared" ref="X123:X124" si="295">+P123/$K123</f>
        <v>81.740383733233642</v>
      </c>
      <c r="Y123" s="53">
        <f t="shared" ref="Y123:Y124" si="296">+Q123/$K123</f>
        <v>286.47381418861562</v>
      </c>
      <c r="Z123" s="54">
        <f t="shared" ref="Z123:Z124" si="297">+S123/$K123</f>
        <v>368.21419792184952</v>
      </c>
      <c r="AA123" s="15"/>
      <c r="AB123" s="15"/>
      <c r="AC123" s="15"/>
    </row>
    <row r="124" spans="1:29" x14ac:dyDescent="0.2">
      <c r="A124" s="45">
        <v>41395</v>
      </c>
      <c r="B124" s="15">
        <v>201305</v>
      </c>
      <c r="C124" s="63">
        <v>7785417167517.54</v>
      </c>
      <c r="D124" s="63"/>
      <c r="E124" s="63"/>
      <c r="F124" s="63"/>
      <c r="G124" s="63">
        <v>142026302856.13</v>
      </c>
      <c r="H124" s="63">
        <v>517284145250</v>
      </c>
      <c r="I124" s="63">
        <v>8444727615623.6699</v>
      </c>
      <c r="J124" s="46">
        <f t="shared" si="194"/>
        <v>659310448106.12988</v>
      </c>
      <c r="K124" s="48">
        <v>1907.76</v>
      </c>
      <c r="L124" s="49">
        <f t="shared" si="283"/>
        <v>7785417.16751754</v>
      </c>
      <c r="M124" s="50">
        <f t="shared" si="284"/>
        <v>0</v>
      </c>
      <c r="N124" s="50">
        <f t="shared" si="285"/>
        <v>0</v>
      </c>
      <c r="O124" s="50">
        <f t="shared" si="286"/>
        <v>0</v>
      </c>
      <c r="P124" s="50">
        <f t="shared" si="287"/>
        <v>142026.30285613</v>
      </c>
      <c r="Q124" s="50">
        <f t="shared" si="288"/>
        <v>517284.14525</v>
      </c>
      <c r="R124" s="50">
        <f t="shared" si="289"/>
        <v>8444727.6156236697</v>
      </c>
      <c r="S124" s="51">
        <f>+J124/$L$2</f>
        <v>659310.44810612989</v>
      </c>
      <c r="T124" s="52">
        <f t="shared" si="291"/>
        <v>4080.9206438532833</v>
      </c>
      <c r="U124" s="53">
        <f t="shared" si="292"/>
        <v>0</v>
      </c>
      <c r="V124" s="53">
        <f t="shared" si="293"/>
        <v>0</v>
      </c>
      <c r="W124" s="53">
        <f t="shared" si="294"/>
        <v>0</v>
      </c>
      <c r="X124" s="53">
        <f t="shared" si="295"/>
        <v>74.446630003842202</v>
      </c>
      <c r="Y124" s="53">
        <f t="shared" si="296"/>
        <v>271.1473902639745</v>
      </c>
      <c r="Z124" s="54">
        <f t="shared" si="297"/>
        <v>345.59402026781663</v>
      </c>
      <c r="AA124" s="15"/>
      <c r="AB124" s="15"/>
      <c r="AC124" s="15"/>
    </row>
    <row r="125" spans="1:29" x14ac:dyDescent="0.2">
      <c r="A125" s="45">
        <v>41426</v>
      </c>
      <c r="B125" s="15">
        <v>201306</v>
      </c>
      <c r="C125" s="63">
        <v>7441967475648.2002</v>
      </c>
      <c r="D125" s="63"/>
      <c r="E125" s="63"/>
      <c r="F125" s="63"/>
      <c r="G125" s="63">
        <v>127590231783.2</v>
      </c>
      <c r="H125" s="63">
        <v>514897248170</v>
      </c>
      <c r="I125" s="63">
        <v>8084454955601.4004</v>
      </c>
      <c r="J125" s="46">
        <f t="shared" ref="J125:J136" si="298">+I125-C125</f>
        <v>642487479953.2002</v>
      </c>
      <c r="K125" s="64">
        <v>1929</v>
      </c>
      <c r="L125" s="49">
        <f t="shared" ref="L125:L128" si="299">+C125/$L$2</f>
        <v>7441967.4756482001</v>
      </c>
      <c r="M125" s="50">
        <f t="shared" ref="M125" si="300">+D125/$L$2</f>
        <v>0</v>
      </c>
      <c r="N125" s="50">
        <f t="shared" ref="N125" si="301">+E125/$L$2</f>
        <v>0</v>
      </c>
      <c r="O125" s="50">
        <f t="shared" ref="O125" si="302">+F125/$L$2</f>
        <v>0</v>
      </c>
      <c r="P125" s="50">
        <f t="shared" ref="P125:P128" si="303">+G125/$L$2</f>
        <v>127590.2317832</v>
      </c>
      <c r="Q125" s="50">
        <f t="shared" ref="Q125:Q128" si="304">+H125/$L$2</f>
        <v>514897.24816999998</v>
      </c>
      <c r="R125" s="50">
        <f t="shared" ref="R125:R128" si="305">+I125/$L$2</f>
        <v>8084454.9556014007</v>
      </c>
      <c r="S125" s="51">
        <f t="shared" ref="S125:S128" si="306">+J125/$L$2</f>
        <v>642487.47995320021</v>
      </c>
      <c r="T125" s="52">
        <f t="shared" ref="T125" si="307">+L125/$K125</f>
        <v>3857.9406301960603</v>
      </c>
      <c r="U125" s="53">
        <f t="shared" ref="U125" si="308">+M125/$K125</f>
        <v>0</v>
      </c>
      <c r="V125" s="53">
        <f t="shared" ref="V125" si="309">+N125/$K125</f>
        <v>0</v>
      </c>
      <c r="W125" s="53">
        <f t="shared" ref="W125" si="310">+O125/$K125</f>
        <v>0</v>
      </c>
      <c r="X125" s="53">
        <f t="shared" ref="X125" si="311">+P125/$K125</f>
        <v>66.143199472887503</v>
      </c>
      <c r="Y125" s="53">
        <f t="shared" ref="Y125" si="312">+Q125/$K125</f>
        <v>266.9244417677553</v>
      </c>
      <c r="Z125" s="54">
        <f t="shared" ref="Z125" si="313">+S125/$K125</f>
        <v>333.0676412406429</v>
      </c>
      <c r="AA125" s="15"/>
      <c r="AB125" s="15"/>
      <c r="AC125" s="15"/>
    </row>
    <row r="126" spans="1:29" x14ac:dyDescent="0.2">
      <c r="A126" s="45">
        <v>41456</v>
      </c>
      <c r="B126" s="15">
        <v>201307</v>
      </c>
      <c r="C126" s="63">
        <v>7771203047306.2695</v>
      </c>
      <c r="D126" s="65"/>
      <c r="E126" s="65"/>
      <c r="F126" s="65"/>
      <c r="G126" s="65">
        <v>120993504465</v>
      </c>
      <c r="H126" s="65">
        <v>518846899090</v>
      </c>
      <c r="I126" s="65">
        <v>8411043450861.2695</v>
      </c>
      <c r="J126" s="56">
        <f t="shared" si="298"/>
        <v>639840403555</v>
      </c>
      <c r="K126" s="48">
        <v>1896.15</v>
      </c>
      <c r="L126" s="49">
        <f t="shared" si="299"/>
        <v>7771203.0473062694</v>
      </c>
      <c r="M126" s="50"/>
      <c r="N126" s="50"/>
      <c r="O126" s="50"/>
      <c r="P126" s="50">
        <f t="shared" si="303"/>
        <v>120993.50446500001</v>
      </c>
      <c r="Q126" s="50">
        <f t="shared" si="304"/>
        <v>518846.89909000002</v>
      </c>
      <c r="R126" s="50">
        <f t="shared" si="305"/>
        <v>8411043.4508612696</v>
      </c>
      <c r="S126" s="51">
        <f t="shared" si="306"/>
        <v>639840.40355499997</v>
      </c>
      <c r="T126" s="52">
        <f t="shared" ref="T126:T127" si="314">+L126/$K126</f>
        <v>4098.411543024692</v>
      </c>
      <c r="U126" s="53">
        <f t="shared" ref="U126:U127" si="315">+M126/$K126</f>
        <v>0</v>
      </c>
      <c r="V126" s="53">
        <f t="shared" ref="V126:V127" si="316">+N126/$K126</f>
        <v>0</v>
      </c>
      <c r="W126" s="53">
        <f t="shared" ref="W126:W127" si="317">+O126/$K126</f>
        <v>0</v>
      </c>
      <c r="X126" s="53">
        <f t="shared" ref="X126:X127" si="318">+P126/$K126</f>
        <v>63.810091219049127</v>
      </c>
      <c r="Y126" s="53">
        <f t="shared" ref="Y126:Y127" si="319">+Q126/$K126</f>
        <v>273.63177970624685</v>
      </c>
      <c r="Z126" s="54">
        <f t="shared" ref="Z126:Z127" si="320">+S126/$K126</f>
        <v>337.44187092529597</v>
      </c>
      <c r="AA126" s="15"/>
      <c r="AB126" s="15"/>
      <c r="AC126" s="15"/>
    </row>
    <row r="127" spans="1:29" x14ac:dyDescent="0.2">
      <c r="A127" s="45">
        <v>41487</v>
      </c>
      <c r="B127" s="15">
        <v>201308</v>
      </c>
      <c r="C127" s="63">
        <v>7858081424917.8203</v>
      </c>
      <c r="D127" s="65"/>
      <c r="E127" s="65"/>
      <c r="F127" s="65"/>
      <c r="G127" s="65">
        <v>114041451389.31</v>
      </c>
      <c r="H127" s="65">
        <v>512565083950</v>
      </c>
      <c r="I127" s="65">
        <v>8484687960257.1299</v>
      </c>
      <c r="J127" s="56">
        <f t="shared" si="298"/>
        <v>626606535339.30957</v>
      </c>
      <c r="K127" s="48">
        <v>1935.43</v>
      </c>
      <c r="L127" s="49">
        <f t="shared" si="299"/>
        <v>7858081.4249178199</v>
      </c>
      <c r="M127" s="50"/>
      <c r="N127" s="50"/>
      <c r="O127" s="50"/>
      <c r="P127" s="50">
        <f t="shared" si="303"/>
        <v>114041.45138930999</v>
      </c>
      <c r="Q127" s="50">
        <f t="shared" si="304"/>
        <v>512565.08395</v>
      </c>
      <c r="R127" s="50">
        <f t="shared" si="305"/>
        <v>8484687.9602571297</v>
      </c>
      <c r="S127" s="51">
        <f t="shared" si="306"/>
        <v>626606.5353393096</v>
      </c>
      <c r="T127" s="52">
        <f t="shared" si="314"/>
        <v>4060.1217429293852</v>
      </c>
      <c r="U127" s="53">
        <f t="shared" si="315"/>
        <v>0</v>
      </c>
      <c r="V127" s="53">
        <f t="shared" si="316"/>
        <v>0</v>
      </c>
      <c r="W127" s="53">
        <f t="shared" si="317"/>
        <v>0</v>
      </c>
      <c r="X127" s="53">
        <f t="shared" si="318"/>
        <v>58.923056576218201</v>
      </c>
      <c r="Y127" s="53">
        <f t="shared" si="319"/>
        <v>264.83266454999665</v>
      </c>
      <c r="Z127" s="54">
        <f t="shared" si="320"/>
        <v>323.75572112621461</v>
      </c>
      <c r="AA127" s="15"/>
      <c r="AB127" s="15"/>
      <c r="AC127" s="15"/>
    </row>
    <row r="128" spans="1:29" x14ac:dyDescent="0.2">
      <c r="A128" s="45">
        <v>41518</v>
      </c>
      <c r="B128" s="15">
        <v>201309</v>
      </c>
      <c r="C128" s="63">
        <v>7945954890849.1396</v>
      </c>
      <c r="D128" s="65"/>
      <c r="E128" s="65"/>
      <c r="F128" s="65"/>
      <c r="G128" s="65">
        <v>119501019638.39</v>
      </c>
      <c r="H128" s="65">
        <v>521703090500</v>
      </c>
      <c r="I128" s="65">
        <v>8587159000987.5303</v>
      </c>
      <c r="J128" s="56">
        <f t="shared" si="298"/>
        <v>641204110138.39063</v>
      </c>
      <c r="K128" s="48">
        <v>1908.29</v>
      </c>
      <c r="L128" s="49">
        <f t="shared" si="299"/>
        <v>7945954.8908491395</v>
      </c>
      <c r="M128" s="50"/>
      <c r="N128" s="50"/>
      <c r="O128" s="50"/>
      <c r="P128" s="50">
        <f t="shared" si="303"/>
        <v>119501.01963839</v>
      </c>
      <c r="Q128" s="50">
        <f t="shared" si="304"/>
        <v>521703.09049999999</v>
      </c>
      <c r="R128" s="50">
        <f t="shared" si="305"/>
        <v>8587159.0009875298</v>
      </c>
      <c r="S128" s="51">
        <f t="shared" si="306"/>
        <v>641204.11013839068</v>
      </c>
      <c r="T128" s="52">
        <f t="shared" ref="T128" si="321">+L128/$K128</f>
        <v>4163.913708529175</v>
      </c>
      <c r="U128" s="53">
        <f t="shared" ref="U128" si="322">+M128/$K128</f>
        <v>0</v>
      </c>
      <c r="V128" s="53">
        <f t="shared" ref="V128" si="323">+N128/$K128</f>
        <v>0</v>
      </c>
      <c r="W128" s="53">
        <f t="shared" ref="W128" si="324">+O128/$K128</f>
        <v>0</v>
      </c>
      <c r="X128" s="53">
        <f t="shared" ref="X128" si="325">+P128/$K128</f>
        <v>62.622043629841379</v>
      </c>
      <c r="Y128" s="53">
        <f t="shared" ref="Y128" si="326">+Q128/$K128</f>
        <v>273.38774007095356</v>
      </c>
      <c r="Z128" s="54">
        <f t="shared" ref="Z128:Z135" si="327">+S128/$K128</f>
        <v>336.00978370079531</v>
      </c>
      <c r="AA128" s="15"/>
      <c r="AB128" s="15"/>
      <c r="AC128" s="15"/>
    </row>
    <row r="129" spans="1:29" x14ac:dyDescent="0.2">
      <c r="A129" s="45">
        <v>41548</v>
      </c>
      <c r="B129" s="15">
        <v>201310</v>
      </c>
      <c r="C129" s="63">
        <v>7790728587383.5303</v>
      </c>
      <c r="D129" s="65"/>
      <c r="E129" s="65"/>
      <c r="F129" s="65"/>
      <c r="G129" s="65">
        <v>114048344537.84</v>
      </c>
      <c r="H129" s="65">
        <v>532976216971.70001</v>
      </c>
      <c r="I129" s="65">
        <v>8437753148893.0703</v>
      </c>
      <c r="J129" s="56">
        <f t="shared" si="298"/>
        <v>647024561509.54004</v>
      </c>
      <c r="K129" s="46">
        <v>1889.16</v>
      </c>
      <c r="L129" s="49">
        <f t="shared" ref="L129:L137" si="328">+C129/$L$2</f>
        <v>7790728.5873835301</v>
      </c>
      <c r="M129" s="50"/>
      <c r="N129" s="50"/>
      <c r="O129" s="50"/>
      <c r="P129" s="50">
        <f t="shared" ref="P129:P137" si="329">+G129/$L$2</f>
        <v>114048.34453783999</v>
      </c>
      <c r="Q129" s="50">
        <f t="shared" ref="Q129:Q137" si="330">+H129/$L$2</f>
        <v>532976.21697169996</v>
      </c>
      <c r="R129" s="50">
        <f t="shared" ref="R129:R130" si="331">+I129/$L$2</f>
        <v>8437753.1488930695</v>
      </c>
      <c r="S129" s="51">
        <f t="shared" ref="S129:S130" si="332">+J129/$L$2</f>
        <v>647024.56150954007</v>
      </c>
      <c r="T129" s="52">
        <f t="shared" ref="T129:T130" si="333">+L129/$K129</f>
        <v>4123.9114672042233</v>
      </c>
      <c r="U129" s="53">
        <f t="shared" ref="U129:U130" si="334">+M129/$K129</f>
        <v>0</v>
      </c>
      <c r="V129" s="53">
        <f t="shared" ref="V129:V130" si="335">+N129/$K129</f>
        <v>0</v>
      </c>
      <c r="W129" s="53">
        <f t="shared" ref="W129:W130" si="336">+O129/$K129</f>
        <v>0</v>
      </c>
      <c r="X129" s="53">
        <f t="shared" ref="X129:X130" si="337">+P129/$K129</f>
        <v>60.369870491562381</v>
      </c>
      <c r="Y129" s="53">
        <f t="shared" ref="Y129:Y130" si="338">+Q129/$K129</f>
        <v>282.12338656953352</v>
      </c>
      <c r="Z129" s="54">
        <f t="shared" si="327"/>
        <v>342.49325706109596</v>
      </c>
      <c r="AA129" s="15"/>
      <c r="AB129" s="15"/>
      <c r="AC129" s="15"/>
    </row>
    <row r="130" spans="1:29" x14ac:dyDescent="0.2">
      <c r="A130" s="45">
        <v>41579</v>
      </c>
      <c r="B130" s="15">
        <v>201311</v>
      </c>
      <c r="C130" s="63">
        <v>7878170965483.8398</v>
      </c>
      <c r="D130" s="65"/>
      <c r="E130" s="65"/>
      <c r="F130" s="65"/>
      <c r="G130" s="65">
        <v>144123739024.95999</v>
      </c>
      <c r="H130" s="65">
        <v>532539627603.59998</v>
      </c>
      <c r="I130" s="65">
        <v>8554834332112.3994</v>
      </c>
      <c r="J130" s="56">
        <f t="shared" si="298"/>
        <v>676663366628.55957</v>
      </c>
      <c r="K130" s="48">
        <v>1931.88</v>
      </c>
      <c r="L130" s="49">
        <f t="shared" si="328"/>
        <v>7878170.9654838396</v>
      </c>
      <c r="M130" s="50"/>
      <c r="N130" s="50"/>
      <c r="O130" s="50"/>
      <c r="P130" s="50">
        <f t="shared" si="329"/>
        <v>144123.73902496</v>
      </c>
      <c r="Q130" s="50">
        <f t="shared" si="330"/>
        <v>532539.62760359992</v>
      </c>
      <c r="R130" s="50">
        <f t="shared" si="331"/>
        <v>8554834.3321123999</v>
      </c>
      <c r="S130" s="51">
        <f t="shared" si="332"/>
        <v>676663.36662855954</v>
      </c>
      <c r="T130" s="52">
        <f t="shared" si="333"/>
        <v>4077.9815337825535</v>
      </c>
      <c r="U130" s="53">
        <f t="shared" si="334"/>
        <v>0</v>
      </c>
      <c r="V130" s="53">
        <f t="shared" si="335"/>
        <v>0</v>
      </c>
      <c r="W130" s="53">
        <f t="shared" si="336"/>
        <v>0</v>
      </c>
      <c r="X130" s="53">
        <f t="shared" si="337"/>
        <v>74.602842321966165</v>
      </c>
      <c r="Y130" s="53">
        <f t="shared" si="338"/>
        <v>275.65875085595371</v>
      </c>
      <c r="Z130" s="54">
        <f t="shared" si="327"/>
        <v>350.26159317791968</v>
      </c>
      <c r="AA130" s="15"/>
      <c r="AB130" s="15"/>
      <c r="AC130" s="15"/>
    </row>
    <row r="131" spans="1:29" x14ac:dyDescent="0.2">
      <c r="A131" s="45">
        <v>41609</v>
      </c>
      <c r="B131" s="15">
        <v>201312</v>
      </c>
      <c r="C131" s="63">
        <v>8122256717212.9902</v>
      </c>
      <c r="D131" s="65"/>
      <c r="E131" s="65"/>
      <c r="F131" s="65"/>
      <c r="G131" s="65">
        <v>137205757509.09</v>
      </c>
      <c r="H131" s="65">
        <v>476142165065.90002</v>
      </c>
      <c r="I131" s="65">
        <v>8735604639787.9805</v>
      </c>
      <c r="J131" s="56">
        <f t="shared" si="298"/>
        <v>613347922574.99023</v>
      </c>
      <c r="K131" s="48">
        <v>1926.83</v>
      </c>
      <c r="L131" s="49">
        <f t="shared" si="328"/>
        <v>8122256.7172129899</v>
      </c>
      <c r="M131" s="50"/>
      <c r="N131" s="50"/>
      <c r="O131" s="50"/>
      <c r="P131" s="50">
        <f t="shared" si="329"/>
        <v>137205.75750909001</v>
      </c>
      <c r="Q131" s="50">
        <f t="shared" si="330"/>
        <v>476142.16506590002</v>
      </c>
      <c r="R131" s="50">
        <f t="shared" ref="R131:R132" si="339">+I131/$L$2</f>
        <v>8735604.6397879813</v>
      </c>
      <c r="S131" s="51">
        <f t="shared" ref="S131:S132" si="340">+J131/$L$2</f>
        <v>613347.9225749902</v>
      </c>
      <c r="T131" s="52">
        <f t="shared" ref="T131:T132" si="341">+L131/$K131</f>
        <v>4215.3468220927589</v>
      </c>
      <c r="U131" s="53">
        <f t="shared" ref="U131:U132" si="342">+M131/$K131</f>
        <v>0</v>
      </c>
      <c r="V131" s="53">
        <f t="shared" ref="V131:V132" si="343">+N131/$K131</f>
        <v>0</v>
      </c>
      <c r="W131" s="53">
        <f t="shared" ref="W131:W132" si="344">+O131/$K131</f>
        <v>0</v>
      </c>
      <c r="X131" s="53">
        <f t="shared" ref="X131:X132" si="345">+P131/$K131</f>
        <v>71.208024324455195</v>
      </c>
      <c r="Y131" s="53">
        <f t="shared" ref="Y131:Y132" si="346">+Q131/$K131</f>
        <v>247.11166271331672</v>
      </c>
      <c r="Z131" s="54">
        <f t="shared" si="327"/>
        <v>318.31968703777198</v>
      </c>
      <c r="AA131" s="15"/>
      <c r="AB131" s="15"/>
      <c r="AC131" s="15"/>
    </row>
    <row r="132" spans="1:29" x14ac:dyDescent="0.2">
      <c r="A132" s="45">
        <v>41640</v>
      </c>
      <c r="B132" s="15">
        <v>201401</v>
      </c>
      <c r="C132" s="63">
        <v>8432508339178.46</v>
      </c>
      <c r="D132" s="65"/>
      <c r="E132" s="65"/>
      <c r="F132" s="65"/>
      <c r="G132" s="65">
        <v>132542235600.16</v>
      </c>
      <c r="H132" s="65">
        <v>466337660621.90002</v>
      </c>
      <c r="I132" s="65">
        <v>9031388235400.5195</v>
      </c>
      <c r="J132" s="56">
        <f t="shared" si="298"/>
        <v>598879896222.05957</v>
      </c>
      <c r="K132" s="46">
        <v>2021.1</v>
      </c>
      <c r="L132" s="49">
        <f t="shared" si="328"/>
        <v>8432508.3391784597</v>
      </c>
      <c r="M132" s="50"/>
      <c r="N132" s="50"/>
      <c r="O132" s="50"/>
      <c r="P132" s="50">
        <f t="shared" si="329"/>
        <v>132542.23560016</v>
      </c>
      <c r="Q132" s="50">
        <f t="shared" si="330"/>
        <v>466337.66062190005</v>
      </c>
      <c r="R132" s="50">
        <f t="shared" si="339"/>
        <v>9031388.2354005203</v>
      </c>
      <c r="S132" s="51">
        <f t="shared" si="340"/>
        <v>598879.89622205961</v>
      </c>
      <c r="T132" s="52">
        <f t="shared" si="341"/>
        <v>4172.2370685163824</v>
      </c>
      <c r="U132" s="53">
        <f t="shared" si="342"/>
        <v>0</v>
      </c>
      <c r="V132" s="53">
        <f t="shared" si="343"/>
        <v>0</v>
      </c>
      <c r="W132" s="53">
        <f t="shared" si="344"/>
        <v>0</v>
      </c>
      <c r="X132" s="53">
        <f t="shared" si="345"/>
        <v>65.579256642501605</v>
      </c>
      <c r="Y132" s="53">
        <f t="shared" si="346"/>
        <v>230.73458048681414</v>
      </c>
      <c r="Z132" s="54">
        <f t="shared" si="327"/>
        <v>296.31383712931552</v>
      </c>
      <c r="AA132" s="15"/>
      <c r="AB132" s="15"/>
      <c r="AC132" s="15"/>
    </row>
    <row r="133" spans="1:29" x14ac:dyDescent="0.2">
      <c r="A133" s="45">
        <v>41671</v>
      </c>
      <c r="B133" s="15">
        <v>201402</v>
      </c>
      <c r="C133" s="63">
        <v>8792887402774.7002</v>
      </c>
      <c r="D133" s="65"/>
      <c r="E133" s="65"/>
      <c r="F133" s="65"/>
      <c r="G133" s="65">
        <v>128984795500.28</v>
      </c>
      <c r="H133" s="65">
        <v>476610924228.5</v>
      </c>
      <c r="I133" s="65">
        <v>9398483122503.4805</v>
      </c>
      <c r="J133" s="56">
        <f t="shared" si="298"/>
        <v>605595719728.78027</v>
      </c>
      <c r="K133" s="46">
        <v>2046.75</v>
      </c>
      <c r="L133" s="49">
        <f t="shared" si="328"/>
        <v>8792887.4027747009</v>
      </c>
      <c r="M133" s="50"/>
      <c r="N133" s="50"/>
      <c r="O133" s="50"/>
      <c r="P133" s="50">
        <f t="shared" si="329"/>
        <v>128984.79550028</v>
      </c>
      <c r="Q133" s="50">
        <f t="shared" si="330"/>
        <v>476610.92422849999</v>
      </c>
      <c r="R133" s="50">
        <f t="shared" ref="R133:R135" si="347">+I133/$L$2</f>
        <v>9398483.1225034799</v>
      </c>
      <c r="S133" s="51">
        <f t="shared" ref="S133:S135" si="348">+J133/$L$2</f>
        <v>605595.71972878033</v>
      </c>
      <c r="T133" s="52">
        <f t="shared" ref="T133:T135" si="349">+L133/$K133</f>
        <v>4296.0241371807506</v>
      </c>
      <c r="U133" s="53">
        <f t="shared" ref="U133:U135" si="350">+M133/$K133</f>
        <v>0</v>
      </c>
      <c r="V133" s="53">
        <f t="shared" ref="V133:V135" si="351">+N133/$K133</f>
        <v>0</v>
      </c>
      <c r="W133" s="53">
        <f t="shared" ref="W133:W135" si="352">+O133/$K133</f>
        <v>0</v>
      </c>
      <c r="X133" s="53">
        <f t="shared" ref="X133:X135" si="353">+P133/$K133</f>
        <v>63.019321118983754</v>
      </c>
      <c r="Y133" s="53">
        <f t="shared" ref="Y133:Y135" si="354">+Q133/$K133</f>
        <v>232.86230571808966</v>
      </c>
      <c r="Z133" s="54">
        <f t="shared" si="327"/>
        <v>295.88162683707355</v>
      </c>
      <c r="AA133" s="15"/>
      <c r="AB133" s="15"/>
      <c r="AC133" s="15"/>
    </row>
    <row r="134" spans="1:29" x14ac:dyDescent="0.2">
      <c r="A134" s="45">
        <v>41699</v>
      </c>
      <c r="B134" s="15">
        <v>201403</v>
      </c>
      <c r="C134" s="63">
        <v>8356208765835.21</v>
      </c>
      <c r="D134" s="46"/>
      <c r="E134" s="46"/>
      <c r="F134" s="46"/>
      <c r="G134" s="65">
        <v>128395670768.75</v>
      </c>
      <c r="H134" s="65">
        <v>551874909925.30005</v>
      </c>
      <c r="I134" s="65">
        <v>9036479346529.2598</v>
      </c>
      <c r="J134" s="56">
        <f t="shared" si="298"/>
        <v>680270580694.0498</v>
      </c>
      <c r="K134" s="48">
        <v>1969.45</v>
      </c>
      <c r="L134" s="49">
        <f t="shared" si="328"/>
        <v>8356208.7658352097</v>
      </c>
      <c r="M134" s="50"/>
      <c r="N134" s="50"/>
      <c r="O134" s="50"/>
      <c r="P134" s="50">
        <f t="shared" si="329"/>
        <v>128395.67076875</v>
      </c>
      <c r="Q134" s="50">
        <f t="shared" si="330"/>
        <v>551874.90992530005</v>
      </c>
      <c r="R134" s="50">
        <f t="shared" si="347"/>
        <v>9036479.3465292603</v>
      </c>
      <c r="S134" s="51">
        <f t="shared" si="348"/>
        <v>680270.58069404983</v>
      </c>
      <c r="T134" s="52">
        <f t="shared" si="349"/>
        <v>4242.9149081394344</v>
      </c>
      <c r="U134" s="53">
        <f t="shared" si="350"/>
        <v>0</v>
      </c>
      <c r="V134" s="53">
        <f t="shared" si="351"/>
        <v>0</v>
      </c>
      <c r="W134" s="53">
        <f t="shared" si="352"/>
        <v>0</v>
      </c>
      <c r="X134" s="53">
        <f t="shared" si="353"/>
        <v>65.193668673360577</v>
      </c>
      <c r="Y134" s="53">
        <f t="shared" si="354"/>
        <v>280.21778157622686</v>
      </c>
      <c r="Z134" s="54">
        <f t="shared" si="327"/>
        <v>345.41145024958735</v>
      </c>
      <c r="AA134" s="15"/>
      <c r="AB134" s="15"/>
      <c r="AC134" s="15"/>
    </row>
    <row r="135" spans="1:29" x14ac:dyDescent="0.2">
      <c r="A135" s="45">
        <v>41730</v>
      </c>
      <c r="B135" s="15">
        <v>201404</v>
      </c>
      <c r="C135" s="63">
        <v>8101000010337.9102</v>
      </c>
      <c r="D135" s="46"/>
      <c r="E135" s="46"/>
      <c r="F135" s="46"/>
      <c r="G135" s="65">
        <v>150261808664.07999</v>
      </c>
      <c r="H135" s="65">
        <v>549753042409.59998</v>
      </c>
      <c r="I135" s="65">
        <v>8801014861411.5898</v>
      </c>
      <c r="J135" s="56">
        <f t="shared" si="298"/>
        <v>700014851073.67969</v>
      </c>
      <c r="K135" s="48">
        <v>1933.46</v>
      </c>
      <c r="L135" s="49">
        <f t="shared" si="328"/>
        <v>8101000.0103379106</v>
      </c>
      <c r="M135" s="50"/>
      <c r="N135" s="50"/>
      <c r="O135" s="50"/>
      <c r="P135" s="50">
        <f t="shared" si="329"/>
        <v>150261.80866407999</v>
      </c>
      <c r="Q135" s="50">
        <f t="shared" si="330"/>
        <v>549753.04240959999</v>
      </c>
      <c r="R135" s="50">
        <f t="shared" si="347"/>
        <v>8801014.8614115901</v>
      </c>
      <c r="S135" s="51">
        <f t="shared" si="348"/>
        <v>700014.85107367963</v>
      </c>
      <c r="T135" s="52">
        <f t="shared" si="349"/>
        <v>4189.8979085876672</v>
      </c>
      <c r="U135" s="53">
        <f t="shared" si="350"/>
        <v>0</v>
      </c>
      <c r="V135" s="53">
        <f t="shared" si="351"/>
        <v>0</v>
      </c>
      <c r="W135" s="53">
        <f t="shared" si="352"/>
        <v>0</v>
      </c>
      <c r="X135" s="53">
        <f t="shared" si="353"/>
        <v>77.716533398198038</v>
      </c>
      <c r="Y135" s="53">
        <f t="shared" si="354"/>
        <v>284.33639299990688</v>
      </c>
      <c r="Z135" s="54">
        <f t="shared" si="327"/>
        <v>362.05292639810477</v>
      </c>
      <c r="AA135" s="15"/>
      <c r="AB135" s="15"/>
      <c r="AC135" s="15"/>
    </row>
    <row r="136" spans="1:29" x14ac:dyDescent="0.2">
      <c r="A136" s="45">
        <v>41760</v>
      </c>
      <c r="B136" s="15">
        <v>201405</v>
      </c>
      <c r="C136" s="46">
        <v>8051268416672.5303</v>
      </c>
      <c r="D136" s="46"/>
      <c r="E136" s="46"/>
      <c r="F136" s="46"/>
      <c r="G136" s="46">
        <v>142269165064.98001</v>
      </c>
      <c r="H136" s="46">
        <v>552054948600</v>
      </c>
      <c r="I136" s="46">
        <v>8745592530337.5107</v>
      </c>
      <c r="J136" s="56">
        <f t="shared" si="298"/>
        <v>694324113664.98047</v>
      </c>
      <c r="K136" s="48">
        <v>1900.64</v>
      </c>
      <c r="L136" s="49">
        <f t="shared" si="328"/>
        <v>8051268.4166725306</v>
      </c>
      <c r="M136" s="50"/>
      <c r="N136" s="50"/>
      <c r="O136" s="50"/>
      <c r="P136" s="50">
        <f t="shared" si="329"/>
        <v>142269.16506498001</v>
      </c>
      <c r="Q136" s="50">
        <f t="shared" si="330"/>
        <v>552054.9486</v>
      </c>
      <c r="R136" s="50">
        <f t="shared" ref="R136:R137" si="355">+I136/$L$2</f>
        <v>8745592.5303375106</v>
      </c>
      <c r="S136" s="51">
        <f t="shared" ref="S136:S137" si="356">+J136/$L$2</f>
        <v>694324.11366498051</v>
      </c>
      <c r="T136" s="52">
        <f t="shared" ref="T136" si="357">+L136/$K136</f>
        <v>4236.082801936469</v>
      </c>
      <c r="U136" s="53">
        <f t="shared" ref="U136" si="358">+M136/$K136</f>
        <v>0</v>
      </c>
      <c r="V136" s="53">
        <f t="shared" ref="V136" si="359">+N136/$K136</f>
        <v>0</v>
      </c>
      <c r="W136" s="53">
        <f t="shared" ref="W136" si="360">+O136/$K136</f>
        <v>0</v>
      </c>
      <c r="X136" s="53">
        <f t="shared" ref="X136" si="361">+P136/$K136</f>
        <v>74.853294187736765</v>
      </c>
      <c r="Y136" s="53">
        <f t="shared" ref="Y136" si="362">+Q136/$K136</f>
        <v>290.45739782389086</v>
      </c>
      <c r="Z136" s="54">
        <f t="shared" ref="Z136" si="363">+S136/$K136</f>
        <v>365.31069201162791</v>
      </c>
      <c r="AA136" s="15"/>
      <c r="AB136" s="15"/>
      <c r="AC136" s="15"/>
    </row>
    <row r="137" spans="1:29" x14ac:dyDescent="0.2">
      <c r="A137" s="45">
        <v>41791</v>
      </c>
      <c r="B137" s="15">
        <v>201406</v>
      </c>
      <c r="C137" s="46">
        <v>7885204866753.4805</v>
      </c>
      <c r="D137" s="46"/>
      <c r="E137" s="46"/>
      <c r="F137" s="46"/>
      <c r="G137" s="46">
        <v>134519687041.16</v>
      </c>
      <c r="H137" s="46">
        <v>552335021000</v>
      </c>
      <c r="I137" s="46">
        <v>8572059574794.6396</v>
      </c>
      <c r="J137" s="56">
        <f t="shared" ref="J137:J149" si="364">+I137-C137</f>
        <v>686854708041.15918</v>
      </c>
      <c r="K137" s="48">
        <v>1881.19</v>
      </c>
      <c r="L137" s="49">
        <f t="shared" si="328"/>
        <v>7885204.8667534804</v>
      </c>
      <c r="M137" s="50"/>
      <c r="N137" s="50"/>
      <c r="O137" s="50"/>
      <c r="P137" s="50">
        <f t="shared" si="329"/>
        <v>134519.68704116001</v>
      </c>
      <c r="Q137" s="50">
        <f t="shared" si="330"/>
        <v>552335.02099999995</v>
      </c>
      <c r="R137" s="50">
        <f t="shared" si="355"/>
        <v>8572059.5747946389</v>
      </c>
      <c r="S137" s="51">
        <f t="shared" si="356"/>
        <v>686854.7080411592</v>
      </c>
      <c r="T137" s="52">
        <f t="shared" ref="T137" si="365">+L137/$K137</f>
        <v>4191.6047112484548</v>
      </c>
      <c r="U137" s="53">
        <f t="shared" ref="U137" si="366">+M137/$K137</f>
        <v>0</v>
      </c>
      <c r="V137" s="53">
        <f t="shared" ref="V137" si="367">+N137/$K137</f>
        <v>0</v>
      </c>
      <c r="W137" s="53">
        <f t="shared" ref="W137" si="368">+O137/$K137</f>
        <v>0</v>
      </c>
      <c r="X137" s="53">
        <f t="shared" ref="X137" si="369">+P137/$K137</f>
        <v>71.507762129907135</v>
      </c>
      <c r="Y137" s="53">
        <f t="shared" ref="Y137" si="370">+Q137/$K137</f>
        <v>293.60937544851924</v>
      </c>
      <c r="Z137" s="54">
        <f t="shared" ref="Z137" si="371">+S137/$K137</f>
        <v>365.11713757842597</v>
      </c>
      <c r="AA137" s="15"/>
      <c r="AB137" s="15"/>
      <c r="AC137" s="15"/>
    </row>
    <row r="138" spans="1:29" x14ac:dyDescent="0.2">
      <c r="A138" s="45">
        <v>41821</v>
      </c>
      <c r="B138" s="15">
        <v>201407</v>
      </c>
      <c r="C138" s="46">
        <v>8223264992233.6396</v>
      </c>
      <c r="D138" s="46"/>
      <c r="E138" s="46"/>
      <c r="F138" s="46"/>
      <c r="G138" s="46">
        <v>136126992644.48</v>
      </c>
      <c r="H138" s="46">
        <v>548156034500</v>
      </c>
      <c r="I138" s="46">
        <v>8907548019378.1191</v>
      </c>
      <c r="J138" s="56">
        <f t="shared" si="364"/>
        <v>684283027144.47949</v>
      </c>
      <c r="K138" s="48">
        <v>1878.75</v>
      </c>
      <c r="L138" s="49">
        <f t="shared" ref="L138:L142" si="372">+C138/$L$2</f>
        <v>8223264.9922336396</v>
      </c>
      <c r="M138" s="50"/>
      <c r="N138" s="50"/>
      <c r="O138" s="50"/>
      <c r="P138" s="50">
        <f t="shared" ref="P138:P142" si="373">+G138/$L$2</f>
        <v>136126.99264447999</v>
      </c>
      <c r="Q138" s="50">
        <f t="shared" ref="Q138:Q142" si="374">+H138/$L$2</f>
        <v>548156.03449999995</v>
      </c>
      <c r="R138" s="50">
        <f t="shared" ref="R138:R142" si="375">+I138/$L$2</f>
        <v>8907548.0193781182</v>
      </c>
      <c r="S138" s="51">
        <f t="shared" ref="S138:S142" si="376">+J138/$L$2</f>
        <v>684283.02714447945</v>
      </c>
      <c r="T138" s="52">
        <f t="shared" ref="T138" si="377">+L138/$K138</f>
        <v>4376.9873544823095</v>
      </c>
      <c r="U138" s="53">
        <f t="shared" ref="U138" si="378">+M138/$K138</f>
        <v>0</v>
      </c>
      <c r="V138" s="53">
        <f t="shared" ref="V138" si="379">+N138/$K138</f>
        <v>0</v>
      </c>
      <c r="W138" s="53">
        <f t="shared" ref="W138" si="380">+O138/$K138</f>
        <v>0</v>
      </c>
      <c r="X138" s="53">
        <f t="shared" ref="X138" si="381">+P138/$K138</f>
        <v>72.456150442836986</v>
      </c>
      <c r="Y138" s="53">
        <f t="shared" ref="Y138" si="382">+Q138/$K138</f>
        <v>291.76635236194278</v>
      </c>
      <c r="Z138" s="54">
        <f t="shared" ref="Z138" si="383">+S138/$K138</f>
        <v>364.22250280477948</v>
      </c>
      <c r="AA138" s="15"/>
      <c r="AB138" s="15"/>
      <c r="AC138" s="15"/>
    </row>
    <row r="139" spans="1:29" x14ac:dyDescent="0.2">
      <c r="A139" s="45">
        <v>41852</v>
      </c>
      <c r="B139" s="15">
        <v>201408</v>
      </c>
      <c r="C139" s="46">
        <v>8271247503227.5</v>
      </c>
      <c r="D139" s="46"/>
      <c r="E139" s="46"/>
      <c r="F139" s="46"/>
      <c r="G139" s="46">
        <v>134956754354.77</v>
      </c>
      <c r="H139" s="46">
        <v>563872588880</v>
      </c>
      <c r="I139" s="46">
        <v>8970076846462.2695</v>
      </c>
      <c r="J139" s="56">
        <f t="shared" si="364"/>
        <v>698829343234.76953</v>
      </c>
      <c r="K139" s="48">
        <v>1918.62</v>
      </c>
      <c r="L139" s="49">
        <f t="shared" si="372"/>
        <v>8271247.5032275002</v>
      </c>
      <c r="M139" s="50"/>
      <c r="N139" s="50"/>
      <c r="O139" s="50"/>
      <c r="P139" s="50">
        <f t="shared" si="373"/>
        <v>134956.75435477</v>
      </c>
      <c r="Q139" s="50">
        <f t="shared" si="374"/>
        <v>563872.58888000005</v>
      </c>
      <c r="R139" s="50">
        <f t="shared" si="375"/>
        <v>8970076.8464622702</v>
      </c>
      <c r="S139" s="51">
        <f t="shared" si="376"/>
        <v>698829.34323476953</v>
      </c>
      <c r="T139" s="52">
        <f t="shared" ref="T139:T146" si="384">+L139/$K139</f>
        <v>4311.0399679079237</v>
      </c>
      <c r="U139" s="53">
        <f t="shared" ref="U139" si="385">+M139/$K139</f>
        <v>0</v>
      </c>
      <c r="V139" s="53">
        <f t="shared" ref="V139" si="386">+N139/$K139</f>
        <v>0</v>
      </c>
      <c r="W139" s="53">
        <f t="shared" ref="W139" si="387">+O139/$K139</f>
        <v>0</v>
      </c>
      <c r="X139" s="53">
        <f t="shared" ref="X139" si="388">+P139/$K139</f>
        <v>70.340533484884972</v>
      </c>
      <c r="Y139" s="53">
        <f t="shared" ref="Y139" si="389">+Q139/$K139</f>
        <v>293.89487698449932</v>
      </c>
      <c r="Z139" s="54">
        <f t="shared" ref="Z139" si="390">+S139/$K139</f>
        <v>364.23541046938402</v>
      </c>
      <c r="AA139" s="15"/>
      <c r="AB139" s="15"/>
      <c r="AC139" s="15"/>
    </row>
    <row r="140" spans="1:29" x14ac:dyDescent="0.2">
      <c r="A140" s="45">
        <v>41883</v>
      </c>
      <c r="B140" s="15">
        <v>201409</v>
      </c>
      <c r="C140" s="46">
        <v>8248214971982.6299</v>
      </c>
      <c r="D140" s="46"/>
      <c r="E140" s="46"/>
      <c r="F140" s="46"/>
      <c r="G140" s="46">
        <v>132051594100.73</v>
      </c>
      <c r="H140" s="46">
        <v>560129820180</v>
      </c>
      <c r="I140" s="46">
        <v>8940396386263.3594</v>
      </c>
      <c r="J140" s="56">
        <f t="shared" si="364"/>
        <v>692181414280.72949</v>
      </c>
      <c r="K140" s="48">
        <v>2022</v>
      </c>
      <c r="L140" s="49">
        <f t="shared" si="372"/>
        <v>8248214.97198263</v>
      </c>
      <c r="M140" s="50"/>
      <c r="N140" s="50"/>
      <c r="O140" s="50"/>
      <c r="P140" s="50">
        <f t="shared" si="373"/>
        <v>132051.59410073</v>
      </c>
      <c r="Q140" s="50">
        <f t="shared" si="374"/>
        <v>560129.82018000004</v>
      </c>
      <c r="R140" s="50">
        <f t="shared" si="375"/>
        <v>8940396.3862633593</v>
      </c>
      <c r="S140" s="51">
        <f t="shared" si="376"/>
        <v>692181.41428072948</v>
      </c>
      <c r="T140" s="52">
        <f t="shared" si="384"/>
        <v>4079.2358911882443</v>
      </c>
      <c r="U140" s="53">
        <f t="shared" ref="U140" si="391">+M140/$K140</f>
        <v>0</v>
      </c>
      <c r="V140" s="53">
        <f t="shared" ref="V140" si="392">+N140/$K140</f>
        <v>0</v>
      </c>
      <c r="W140" s="53">
        <f t="shared" ref="W140" si="393">+O140/$K140</f>
        <v>0</v>
      </c>
      <c r="X140" s="53">
        <f t="shared" ref="X140" si="394">+P140/$K140</f>
        <v>65.307415480084074</v>
      </c>
      <c r="Y140" s="53">
        <f t="shared" ref="Y140" si="395">+Q140/$K140</f>
        <v>277.01771522255194</v>
      </c>
      <c r="Z140" s="54">
        <f t="shared" ref="Z140" si="396">+S140/$K140</f>
        <v>342.32513070263576</v>
      </c>
      <c r="AA140" s="15"/>
      <c r="AB140" s="15"/>
      <c r="AC140" s="15"/>
    </row>
    <row r="141" spans="1:29" x14ac:dyDescent="0.2">
      <c r="A141" s="45">
        <v>41913</v>
      </c>
      <c r="B141" s="15">
        <v>201410</v>
      </c>
      <c r="C141" s="46">
        <v>9108457624880.0801</v>
      </c>
      <c r="D141" s="46"/>
      <c r="E141" s="46"/>
      <c r="F141" s="46"/>
      <c r="G141" s="46">
        <v>134186536065.50999</v>
      </c>
      <c r="H141" s="46">
        <v>562623132190</v>
      </c>
      <c r="I141" s="46">
        <v>9805267293135.5898</v>
      </c>
      <c r="J141" s="56">
        <f t="shared" si="364"/>
        <v>696809668255.50977</v>
      </c>
      <c r="K141" s="48">
        <v>2061.92</v>
      </c>
      <c r="L141" s="49">
        <f t="shared" si="372"/>
        <v>9108457.6248800792</v>
      </c>
      <c r="M141" s="50"/>
      <c r="N141" s="50"/>
      <c r="O141" s="50"/>
      <c r="P141" s="50">
        <f t="shared" si="373"/>
        <v>134186.53606551001</v>
      </c>
      <c r="Q141" s="50">
        <f t="shared" si="374"/>
        <v>562623.13219000003</v>
      </c>
      <c r="R141" s="50">
        <f t="shared" si="375"/>
        <v>9805267.293135589</v>
      </c>
      <c r="S141" s="51">
        <f t="shared" si="376"/>
        <v>696809.66825550981</v>
      </c>
      <c r="T141" s="52">
        <f t="shared" si="384"/>
        <v>4417.4641231861951</v>
      </c>
      <c r="U141" s="53">
        <f t="shared" ref="U141" si="397">+M141/$K141</f>
        <v>0</v>
      </c>
      <c r="V141" s="53">
        <f t="shared" ref="V141" si="398">+N141/$K141</f>
        <v>0</v>
      </c>
      <c r="W141" s="53">
        <f t="shared" ref="W141" si="399">+O141/$K141</f>
        <v>0</v>
      </c>
      <c r="X141" s="53">
        <f t="shared" ref="X141:X142" si="400">+P141/$K141</f>
        <v>65.078439544458561</v>
      </c>
      <c r="Y141" s="53">
        <f t="shared" ref="Y141:Y142" si="401">+Q141/$K141</f>
        <v>272.86370576453015</v>
      </c>
      <c r="Z141" s="54">
        <f t="shared" ref="Z141:Z142" si="402">+S141/$K141</f>
        <v>337.94214530898859</v>
      </c>
      <c r="AA141" s="15"/>
      <c r="AB141" s="15"/>
      <c r="AC141" s="15"/>
    </row>
    <row r="142" spans="1:29" x14ac:dyDescent="0.2">
      <c r="A142" s="45">
        <v>41944</v>
      </c>
      <c r="B142" s="15">
        <v>201411</v>
      </c>
      <c r="C142" s="46">
        <v>9610219293812.1309</v>
      </c>
      <c r="D142" s="46"/>
      <c r="E142" s="46"/>
      <c r="F142" s="46"/>
      <c r="G142" s="46">
        <v>135788569776.64999</v>
      </c>
      <c r="H142" s="46">
        <v>577048496690</v>
      </c>
      <c r="I142" s="46">
        <v>10323056360278.801</v>
      </c>
      <c r="J142" s="56">
        <f t="shared" si="364"/>
        <v>712837066466.66992</v>
      </c>
      <c r="K142" s="48">
        <v>2206.19</v>
      </c>
      <c r="L142" s="49">
        <f t="shared" si="372"/>
        <v>9610219.2938121315</v>
      </c>
      <c r="M142" s="50"/>
      <c r="N142" s="50"/>
      <c r="O142" s="50"/>
      <c r="P142" s="50">
        <f t="shared" si="373"/>
        <v>135788.56977664999</v>
      </c>
      <c r="Q142" s="50">
        <f t="shared" si="374"/>
        <v>577048.49669000006</v>
      </c>
      <c r="R142" s="50">
        <f t="shared" si="375"/>
        <v>10323056.3602788</v>
      </c>
      <c r="S142" s="51">
        <f t="shared" si="376"/>
        <v>712837.0664666699</v>
      </c>
      <c r="T142" s="52">
        <f t="shared" si="384"/>
        <v>4356.0252262099511</v>
      </c>
      <c r="U142" s="53"/>
      <c r="V142" s="53"/>
      <c r="W142" s="53"/>
      <c r="X142" s="53">
        <f t="shared" si="400"/>
        <v>61.548900945362817</v>
      </c>
      <c r="Y142" s="53">
        <f t="shared" si="401"/>
        <v>261.55883975994817</v>
      </c>
      <c r="Z142" s="54">
        <f t="shared" si="402"/>
        <v>323.10774070532</v>
      </c>
      <c r="AA142" s="15"/>
      <c r="AB142" s="15"/>
      <c r="AC142" s="15"/>
    </row>
    <row r="143" spans="1:29" x14ac:dyDescent="0.2">
      <c r="A143" s="45">
        <v>41974</v>
      </c>
      <c r="B143" s="15">
        <v>201412</v>
      </c>
      <c r="C143" s="46">
        <v>10147526218074.699</v>
      </c>
      <c r="D143" s="46"/>
      <c r="E143" s="46"/>
      <c r="F143" s="46"/>
      <c r="G143" s="46">
        <v>170687452886.97</v>
      </c>
      <c r="H143" s="46">
        <v>528361711690</v>
      </c>
      <c r="I143" s="46">
        <v>10846575382651.6</v>
      </c>
      <c r="J143" s="56">
        <f t="shared" si="364"/>
        <v>699049164576.90039</v>
      </c>
      <c r="K143" s="48">
        <v>2392.46</v>
      </c>
      <c r="L143" s="49">
        <f t="shared" ref="L143:L146" si="403">+C143/$L$2</f>
        <v>10147526.2180747</v>
      </c>
      <c r="M143" s="50"/>
      <c r="N143" s="50"/>
      <c r="O143" s="50"/>
      <c r="P143" s="50">
        <f t="shared" ref="P143:P146" si="404">+G143/$L$2</f>
        <v>170687.45288697002</v>
      </c>
      <c r="Q143" s="50">
        <f t="shared" ref="Q143:Q146" si="405">+H143/$L$2</f>
        <v>528361.71169000003</v>
      </c>
      <c r="R143" s="50">
        <f t="shared" ref="R143:R146" si="406">+I143/$L$2</f>
        <v>10846575.382651599</v>
      </c>
      <c r="S143" s="51">
        <f t="shared" ref="S143:S146" si="407">+J143/$L$2</f>
        <v>699049.16457690042</v>
      </c>
      <c r="T143" s="52">
        <f t="shared" si="384"/>
        <v>4241.461181409386</v>
      </c>
      <c r="U143" s="53"/>
      <c r="V143" s="53"/>
      <c r="W143" s="53"/>
      <c r="X143" s="53">
        <f t="shared" ref="X143:X146" si="408">+P143/$K143</f>
        <v>71.343910822738948</v>
      </c>
      <c r="Y143" s="53">
        <f t="shared" ref="Y143:Y146" si="409">+Q143/$K143</f>
        <v>220.84453311236135</v>
      </c>
      <c r="Z143" s="54">
        <f t="shared" ref="Z143:Z146" si="410">+S143/$K143</f>
        <v>292.18844393507118</v>
      </c>
      <c r="AA143" s="15"/>
      <c r="AB143" s="15"/>
      <c r="AC143" s="15"/>
    </row>
    <row r="144" spans="1:29" x14ac:dyDescent="0.2">
      <c r="A144" s="45">
        <v>42005</v>
      </c>
      <c r="B144" s="15">
        <v>201501</v>
      </c>
      <c r="C144" s="46">
        <v>10407820662038</v>
      </c>
      <c r="D144" s="46"/>
      <c r="E144" s="46"/>
      <c r="F144" s="46"/>
      <c r="G144" s="46">
        <v>172669328143.73001</v>
      </c>
      <c r="H144" s="46">
        <v>537468344360</v>
      </c>
      <c r="I144" s="46">
        <v>11117958334541.699</v>
      </c>
      <c r="J144" s="56">
        <f t="shared" si="364"/>
        <v>710137672503.69922</v>
      </c>
      <c r="K144" s="48">
        <v>2441.1</v>
      </c>
      <c r="L144" s="49">
        <f t="shared" si="403"/>
        <v>10407820.662038</v>
      </c>
      <c r="M144" s="50"/>
      <c r="N144" s="50"/>
      <c r="O144" s="50"/>
      <c r="P144" s="50">
        <f t="shared" si="404"/>
        <v>172669.32814373</v>
      </c>
      <c r="Q144" s="50">
        <f t="shared" si="405"/>
        <v>537468.34435999999</v>
      </c>
      <c r="R144" s="50">
        <f t="shared" si="406"/>
        <v>11117958.334541699</v>
      </c>
      <c r="S144" s="51">
        <f t="shared" si="407"/>
        <v>710137.6725036992</v>
      </c>
      <c r="T144" s="52">
        <f t="shared" si="384"/>
        <v>4263.5781664159604</v>
      </c>
      <c r="U144" s="53"/>
      <c r="V144" s="53"/>
      <c r="W144" s="53"/>
      <c r="X144" s="53">
        <f t="shared" si="408"/>
        <v>70.734229709446566</v>
      </c>
      <c r="Y144" s="53">
        <f t="shared" si="409"/>
        <v>220.17465255827292</v>
      </c>
      <c r="Z144" s="54">
        <f t="shared" si="410"/>
        <v>290.90888226770687</v>
      </c>
      <c r="AA144" s="15"/>
      <c r="AB144" s="15"/>
      <c r="AC144" s="15"/>
    </row>
    <row r="145" spans="1:29" x14ac:dyDescent="0.2">
      <c r="A145" s="45">
        <v>42036</v>
      </c>
      <c r="B145" s="15">
        <v>201502</v>
      </c>
      <c r="C145" s="46">
        <v>10917643420247.1</v>
      </c>
      <c r="D145" s="46"/>
      <c r="E145" s="46"/>
      <c r="F145" s="46"/>
      <c r="G145" s="46">
        <v>171286564292.28</v>
      </c>
      <c r="H145" s="46">
        <v>547095458640</v>
      </c>
      <c r="I145" s="46">
        <v>11636025443179.379</v>
      </c>
      <c r="J145" s="56">
        <f t="shared" si="364"/>
        <v>718382022932.2793</v>
      </c>
      <c r="K145" s="48">
        <v>2496.9899999999998</v>
      </c>
      <c r="L145" s="49">
        <f t="shared" si="403"/>
        <v>10917643.4202471</v>
      </c>
      <c r="M145" s="50"/>
      <c r="N145" s="50"/>
      <c r="O145" s="50"/>
      <c r="P145" s="50">
        <f t="shared" si="404"/>
        <v>171286.56429228</v>
      </c>
      <c r="Q145" s="50">
        <f t="shared" si="405"/>
        <v>547095.45863999997</v>
      </c>
      <c r="R145" s="50">
        <f t="shared" si="406"/>
        <v>11636025.443179378</v>
      </c>
      <c r="S145" s="51">
        <f t="shared" si="407"/>
        <v>718382.02293227927</v>
      </c>
      <c r="T145" s="52">
        <f t="shared" si="384"/>
        <v>4372.3216433574426</v>
      </c>
      <c r="U145" s="53"/>
      <c r="V145" s="53"/>
      <c r="W145" s="53"/>
      <c r="X145" s="53">
        <f t="shared" si="408"/>
        <v>68.597216765898153</v>
      </c>
      <c r="Y145" s="53">
        <f t="shared" si="409"/>
        <v>219.10198224262012</v>
      </c>
      <c r="Z145" s="54">
        <f t="shared" si="410"/>
        <v>287.69919900851801</v>
      </c>
      <c r="AA145" s="15"/>
      <c r="AB145" s="15"/>
      <c r="AC145" s="15"/>
    </row>
    <row r="146" spans="1:29" x14ac:dyDescent="0.2">
      <c r="A146" s="45">
        <v>42064</v>
      </c>
      <c r="B146" s="15">
        <v>201503</v>
      </c>
      <c r="C146" s="46">
        <v>11154256373245.9</v>
      </c>
      <c r="D146" s="46"/>
      <c r="E146" s="46"/>
      <c r="F146" s="46"/>
      <c r="G146" s="46">
        <v>167271958332.10999</v>
      </c>
      <c r="H146" s="46">
        <v>533812123180</v>
      </c>
      <c r="I146" s="46">
        <v>11855340454758.01</v>
      </c>
      <c r="J146" s="56">
        <f t="shared" si="364"/>
        <v>701084081512.10938</v>
      </c>
      <c r="K146" s="48">
        <v>2598.36</v>
      </c>
      <c r="L146" s="49">
        <f t="shared" si="403"/>
        <v>11154256.3732459</v>
      </c>
      <c r="M146" s="50"/>
      <c r="N146" s="50"/>
      <c r="O146" s="50"/>
      <c r="P146" s="50">
        <f t="shared" si="404"/>
        <v>167271.95833210999</v>
      </c>
      <c r="Q146" s="50">
        <f t="shared" si="405"/>
        <v>533812.12318</v>
      </c>
      <c r="R146" s="50">
        <f t="shared" si="406"/>
        <v>11855340.454758009</v>
      </c>
      <c r="S146" s="51">
        <f t="shared" si="407"/>
        <v>701084.08151210938</v>
      </c>
      <c r="T146" s="52">
        <f t="shared" si="384"/>
        <v>4292.8063752697472</v>
      </c>
      <c r="U146" s="53"/>
      <c r="V146" s="53"/>
      <c r="W146" s="53"/>
      <c r="X146" s="53">
        <f t="shared" si="408"/>
        <v>64.375974973487118</v>
      </c>
      <c r="Y146" s="53">
        <f t="shared" si="409"/>
        <v>205.441941524654</v>
      </c>
      <c r="Z146" s="54">
        <f t="shared" si="410"/>
        <v>269.8179164981409</v>
      </c>
      <c r="AA146" s="15"/>
      <c r="AB146" s="15"/>
      <c r="AC146" s="15"/>
    </row>
    <row r="147" spans="1:29" x14ac:dyDescent="0.2">
      <c r="A147" s="45">
        <v>42095</v>
      </c>
      <c r="B147" s="15">
        <v>201504</v>
      </c>
      <c r="C147" s="46">
        <v>10864033949919.801</v>
      </c>
      <c r="D147" s="46"/>
      <c r="E147" s="46"/>
      <c r="F147" s="46"/>
      <c r="G147" s="46">
        <v>164951759644.92001</v>
      </c>
      <c r="H147" s="46">
        <v>543701981740</v>
      </c>
      <c r="I147" s="46">
        <v>11572687691304.699</v>
      </c>
      <c r="J147" s="56">
        <f t="shared" si="364"/>
        <v>708653741384.89844</v>
      </c>
      <c r="K147" s="48">
        <v>2393.58</v>
      </c>
      <c r="L147" s="49">
        <f t="shared" ref="L147" si="411">+C147/$L$2</f>
        <v>10864033.949919801</v>
      </c>
      <c r="M147" s="50"/>
      <c r="N147" s="50"/>
      <c r="O147" s="50"/>
      <c r="P147" s="50">
        <f t="shared" ref="P147" si="412">+G147/$L$2</f>
        <v>164951.75964492001</v>
      </c>
      <c r="Q147" s="50">
        <f t="shared" ref="Q147" si="413">+H147/$L$2</f>
        <v>543701.98173999996</v>
      </c>
      <c r="R147" s="50">
        <f t="shared" ref="R147" si="414">+I147/$L$2</f>
        <v>11572687.691304699</v>
      </c>
      <c r="S147" s="51">
        <f t="shared" ref="S147" si="415">+J147/$L$2</f>
        <v>708653.74138489843</v>
      </c>
      <c r="T147" s="52">
        <f t="shared" ref="T147" si="416">+L147/$K147</f>
        <v>4538.8221617492636</v>
      </c>
      <c r="U147" s="53"/>
      <c r="V147" s="53"/>
      <c r="W147" s="53"/>
      <c r="X147" s="53">
        <f t="shared" ref="X147" si="417">+P147/$K147</f>
        <v>68.914245458651905</v>
      </c>
      <c r="Y147" s="53">
        <f t="shared" ref="Y147" si="418">+Q147/$K147</f>
        <v>227.15011895988434</v>
      </c>
      <c r="Z147" s="54">
        <f t="shared" ref="Z147" si="419">+S147/$K147</f>
        <v>296.06436441852725</v>
      </c>
      <c r="AA147" s="15"/>
      <c r="AB147" s="15"/>
      <c r="AC147" s="15"/>
    </row>
    <row r="148" spans="1:29" x14ac:dyDescent="0.2">
      <c r="A148" s="45">
        <v>42125</v>
      </c>
      <c r="B148" s="15">
        <v>201505</v>
      </c>
      <c r="C148" s="46">
        <v>11321014606377.9</v>
      </c>
      <c r="D148" s="46"/>
      <c r="E148" s="46"/>
      <c r="F148" s="46"/>
      <c r="G148" s="46">
        <v>162013906820.13</v>
      </c>
      <c r="H148" s="46">
        <v>548175198690</v>
      </c>
      <c r="I148" s="46">
        <v>12031203711888.1</v>
      </c>
      <c r="J148" s="56">
        <f t="shared" si="364"/>
        <v>710189105510.19922</v>
      </c>
      <c r="K148" s="55">
        <v>2533.79</v>
      </c>
      <c r="L148" s="49">
        <f t="shared" ref="L148" si="420">+C148/$L$2</f>
        <v>11321014.6063779</v>
      </c>
      <c r="M148" s="50"/>
      <c r="N148" s="50"/>
      <c r="O148" s="50"/>
      <c r="P148" s="50">
        <f t="shared" ref="P148" si="421">+G148/$L$2</f>
        <v>162013.90682013001</v>
      </c>
      <c r="Q148" s="50">
        <f t="shared" ref="Q148" si="422">+H148/$L$2</f>
        <v>548175.19868999999</v>
      </c>
      <c r="R148" s="50">
        <f t="shared" ref="R148" si="423">+I148/$L$2</f>
        <v>12031203.711888099</v>
      </c>
      <c r="S148" s="51">
        <f t="shared" ref="S148" si="424">+J148/$L$2</f>
        <v>710189.10551019921</v>
      </c>
      <c r="T148" s="52">
        <f t="shared" ref="T148" si="425">+L148/$K148</f>
        <v>4468.0161364508895</v>
      </c>
      <c r="U148" s="53"/>
      <c r="V148" s="53"/>
      <c r="W148" s="53"/>
      <c r="X148" s="53">
        <f t="shared" ref="X148" si="426">+P148/$K148</f>
        <v>63.941331688944231</v>
      </c>
      <c r="Y148" s="53">
        <f t="shared" ref="Y148" si="427">+Q148/$K148</f>
        <v>216.3459476475951</v>
      </c>
      <c r="Z148" s="54">
        <f t="shared" ref="Z148" si="428">+S148/$K148</f>
        <v>280.28727933656666</v>
      </c>
      <c r="AA148" s="15"/>
      <c r="AB148" s="15"/>
      <c r="AC148" s="15"/>
    </row>
    <row r="149" spans="1:29" x14ac:dyDescent="0.2">
      <c r="A149" s="45">
        <v>42156</v>
      </c>
      <c r="B149" s="15">
        <v>201506</v>
      </c>
      <c r="C149" s="46">
        <v>11553999278391.9</v>
      </c>
      <c r="D149" s="46"/>
      <c r="E149" s="46"/>
      <c r="F149" s="46"/>
      <c r="G149" s="46">
        <v>156861217685.85001</v>
      </c>
      <c r="H149" s="46">
        <v>548567023040</v>
      </c>
      <c r="I149" s="46">
        <v>12259427519117.699</v>
      </c>
      <c r="J149" s="56">
        <f t="shared" si="364"/>
        <v>705428240725.79883</v>
      </c>
      <c r="K149" s="48">
        <v>2598.6799999999998</v>
      </c>
      <c r="L149" s="49">
        <f t="shared" ref="L149:L150" si="429">+C149/$L$2</f>
        <v>11553999.2783919</v>
      </c>
      <c r="M149" s="50"/>
      <c r="N149" s="50"/>
      <c r="O149" s="50"/>
      <c r="P149" s="50">
        <f t="shared" ref="P149:P150" si="430">+G149/$L$2</f>
        <v>156861.21768585002</v>
      </c>
      <c r="Q149" s="50">
        <f t="shared" ref="Q149:Q150" si="431">+H149/$L$2</f>
        <v>548567.02304</v>
      </c>
      <c r="R149" s="50">
        <f t="shared" ref="R149:R150" si="432">+I149/$L$2</f>
        <v>12259427.5191177</v>
      </c>
      <c r="S149" s="51">
        <f t="shared" ref="S149:S150" si="433">+J149/$L$2</f>
        <v>705428.24072579888</v>
      </c>
      <c r="T149" s="52">
        <f t="shared" ref="T149:T150" si="434">+L149/$K149</f>
        <v>4446.1031286622056</v>
      </c>
      <c r="U149" s="15"/>
      <c r="V149" s="15"/>
      <c r="W149" s="15"/>
      <c r="X149" s="53">
        <f t="shared" ref="X149:X150" si="435">+P149/$K149</f>
        <v>60.36188283507397</v>
      </c>
      <c r="Y149" s="53">
        <f t="shared" ref="Y149:Y150" si="436">+Q149/$K149</f>
        <v>211.09448760139765</v>
      </c>
      <c r="Z149" s="54">
        <f t="shared" ref="Z149:Z150" si="437">+S149/$K149</f>
        <v>271.45637043645195</v>
      </c>
      <c r="AA149" s="15"/>
      <c r="AB149" s="15"/>
      <c r="AC149" s="15"/>
    </row>
    <row r="150" spans="1:29" x14ac:dyDescent="0.2">
      <c r="A150" s="45">
        <v>42186</v>
      </c>
      <c r="B150" s="15">
        <v>201507</v>
      </c>
      <c r="C150" s="46">
        <v>12012395111333.6</v>
      </c>
      <c r="D150" s="46"/>
      <c r="E150" s="46"/>
      <c r="F150" s="46"/>
      <c r="G150" s="46">
        <v>157751921437.17999</v>
      </c>
      <c r="H150" s="46">
        <v>554625327030</v>
      </c>
      <c r="I150" s="46">
        <v>12724772359800.801</v>
      </c>
      <c r="J150" s="56">
        <f>+I150-C150</f>
        <v>712377248467.20117</v>
      </c>
      <c r="K150" s="46">
        <v>2862.51</v>
      </c>
      <c r="L150" s="49">
        <f t="shared" si="429"/>
        <v>12012395.111333599</v>
      </c>
      <c r="M150" s="15"/>
      <c r="N150" s="15"/>
      <c r="O150" s="15"/>
      <c r="P150" s="50">
        <f t="shared" si="430"/>
        <v>157751.92143717999</v>
      </c>
      <c r="Q150" s="50">
        <f t="shared" si="431"/>
        <v>554625.32703000004</v>
      </c>
      <c r="R150" s="50">
        <f t="shared" si="432"/>
        <v>12724772.359800801</v>
      </c>
      <c r="S150" s="57">
        <f t="shared" si="433"/>
        <v>712377.24846720113</v>
      </c>
      <c r="T150" s="52">
        <f t="shared" si="434"/>
        <v>4196.4552477837979</v>
      </c>
      <c r="U150" s="15"/>
      <c r="V150" s="15"/>
      <c r="W150" s="15"/>
      <c r="X150" s="53">
        <f t="shared" si="435"/>
        <v>55.109649027315179</v>
      </c>
      <c r="Y150" s="53">
        <f t="shared" si="436"/>
        <v>193.75489588857332</v>
      </c>
      <c r="Z150" s="54">
        <f t="shared" si="437"/>
        <v>248.86454491589586</v>
      </c>
      <c r="AA150" s="15"/>
      <c r="AB150" s="15"/>
      <c r="AC150" s="15"/>
    </row>
    <row r="151" spans="1:29" x14ac:dyDescent="0.2">
      <c r="A151" s="45">
        <v>42217</v>
      </c>
      <c r="B151" s="15">
        <v>201508</v>
      </c>
      <c r="C151" s="46">
        <v>13389811495805.57</v>
      </c>
      <c r="D151" s="46">
        <v>0</v>
      </c>
      <c r="E151" s="46">
        <v>0</v>
      </c>
      <c r="F151" s="46">
        <v>0</v>
      </c>
      <c r="G151" s="46">
        <v>155382149183.57999</v>
      </c>
      <c r="H151" s="46">
        <v>0</v>
      </c>
      <c r="I151" s="46">
        <v>13545193644989.15</v>
      </c>
      <c r="J151" s="56">
        <f t="shared" ref="J151:J161" si="438">+I151-C151</f>
        <v>155382149183.58008</v>
      </c>
      <c r="K151" s="46">
        <v>3079.97</v>
      </c>
      <c r="L151" s="49">
        <f t="shared" ref="L151:L152" si="439">+C151/$L$2</f>
        <v>13389811.495805571</v>
      </c>
      <c r="M151" s="15"/>
      <c r="N151" s="15"/>
      <c r="O151" s="15"/>
      <c r="P151" s="50">
        <f t="shared" ref="P151:P152" si="440">+G151/$L$2</f>
        <v>155382.14918357998</v>
      </c>
      <c r="Q151" s="50">
        <f t="shared" ref="Q151:Q161" si="441">+H151/$L$2</f>
        <v>0</v>
      </c>
      <c r="R151" s="50">
        <f t="shared" ref="R151:R162" si="442">+I151/$L$2</f>
        <v>13545193.64498915</v>
      </c>
      <c r="S151" s="57">
        <f t="shared" ref="S151:S162" si="443">+J151/$L$2</f>
        <v>155382.14918358007</v>
      </c>
      <c r="T151" s="52">
        <f t="shared" ref="T151:T162" si="444">+L151/$K151</f>
        <v>4347.3837393888807</v>
      </c>
      <c r="U151" s="15"/>
      <c r="V151" s="15"/>
      <c r="W151" s="15"/>
      <c r="X151" s="53">
        <f t="shared" ref="X151:X162" si="445">+P151/$K151</f>
        <v>50.44924112364081</v>
      </c>
      <c r="Y151" s="53">
        <f t="shared" ref="Y151:Y161" si="446">+Q151/$K151</f>
        <v>0</v>
      </c>
      <c r="Z151" s="54">
        <f t="shared" ref="Z151:Z162" si="447">+S151/$K151</f>
        <v>50.449241123640839</v>
      </c>
      <c r="AA151" s="15"/>
      <c r="AB151" s="15"/>
      <c r="AC151" s="15"/>
    </row>
    <row r="152" spans="1:29" x14ac:dyDescent="0.2">
      <c r="A152" s="45">
        <v>42248</v>
      </c>
      <c r="B152" s="15">
        <v>201509</v>
      </c>
      <c r="C152" s="46">
        <v>13688056937297.939</v>
      </c>
      <c r="D152" s="46">
        <v>0</v>
      </c>
      <c r="E152" s="46">
        <v>0</v>
      </c>
      <c r="F152" s="46">
        <v>0</v>
      </c>
      <c r="G152" s="46">
        <v>151873433915.22998</v>
      </c>
      <c r="H152" s="46">
        <v>0</v>
      </c>
      <c r="I152" s="46">
        <v>13839930371213.17</v>
      </c>
      <c r="J152" s="56">
        <f t="shared" si="438"/>
        <v>151873433915.23047</v>
      </c>
      <c r="K152" s="46">
        <v>3086.75</v>
      </c>
      <c r="L152" s="49">
        <f t="shared" si="439"/>
        <v>13688056.93729794</v>
      </c>
      <c r="M152" s="15"/>
      <c r="N152" s="15"/>
      <c r="O152" s="15"/>
      <c r="P152" s="50">
        <f t="shared" si="440"/>
        <v>151873.43391522998</v>
      </c>
      <c r="Q152" s="50">
        <f t="shared" si="441"/>
        <v>0</v>
      </c>
      <c r="R152" s="50">
        <f t="shared" si="442"/>
        <v>13839930.37121317</v>
      </c>
      <c r="S152" s="57">
        <f t="shared" si="443"/>
        <v>151873.43391523047</v>
      </c>
      <c r="T152" s="52">
        <f t="shared" si="444"/>
        <v>4434.4559608967165</v>
      </c>
      <c r="U152" s="15"/>
      <c r="V152" s="15"/>
      <c r="W152" s="15"/>
      <c r="X152" s="53">
        <f t="shared" si="445"/>
        <v>49.201728003638124</v>
      </c>
      <c r="Y152" s="53">
        <f t="shared" si="446"/>
        <v>0</v>
      </c>
      <c r="Z152" s="54">
        <f t="shared" si="447"/>
        <v>49.201728003638287</v>
      </c>
      <c r="AA152" s="15"/>
      <c r="AB152" s="15"/>
      <c r="AC152" s="15"/>
    </row>
    <row r="153" spans="1:29" x14ac:dyDescent="0.2">
      <c r="A153" s="45">
        <v>42278</v>
      </c>
      <c r="B153" s="15">
        <v>201510</v>
      </c>
      <c r="C153" s="46">
        <v>12838868486829.76</v>
      </c>
      <c r="D153" s="46">
        <v>0</v>
      </c>
      <c r="E153" s="46">
        <v>0</v>
      </c>
      <c r="F153" s="46">
        <v>0</v>
      </c>
      <c r="G153" s="46">
        <v>148580801029.26001</v>
      </c>
      <c r="H153" s="46">
        <v>0</v>
      </c>
      <c r="I153" s="46">
        <v>12987449287859.02</v>
      </c>
      <c r="J153" s="56">
        <f t="shared" si="438"/>
        <v>148580801029.25977</v>
      </c>
      <c r="K153" s="46">
        <v>2897.83</v>
      </c>
      <c r="L153" s="49">
        <f t="shared" ref="L153:L154" si="448">+C153/$L$2</f>
        <v>12838868.48682976</v>
      </c>
      <c r="M153" s="15"/>
      <c r="N153" s="15"/>
      <c r="O153" s="15"/>
      <c r="P153" s="50">
        <f t="shared" ref="P153:P154" si="449">+G153/$L$2</f>
        <v>148580.80102926001</v>
      </c>
      <c r="Q153" s="50">
        <f t="shared" si="441"/>
        <v>0</v>
      </c>
      <c r="R153" s="50">
        <f t="shared" si="442"/>
        <v>12987449.287859019</v>
      </c>
      <c r="S153" s="57">
        <f t="shared" si="443"/>
        <v>148580.80102925978</v>
      </c>
      <c r="T153" s="52">
        <f t="shared" si="444"/>
        <v>4430.5112745846927</v>
      </c>
      <c r="U153" s="15"/>
      <c r="V153" s="15"/>
      <c r="W153" s="15"/>
      <c r="X153" s="53">
        <f t="shared" si="445"/>
        <v>51.273125417729823</v>
      </c>
      <c r="Y153" s="53">
        <f t="shared" si="446"/>
        <v>0</v>
      </c>
      <c r="Z153" s="54">
        <f t="shared" si="447"/>
        <v>51.273125417729744</v>
      </c>
      <c r="AA153" s="15"/>
      <c r="AB153" s="15"/>
      <c r="AC153" s="15"/>
    </row>
    <row r="154" spans="1:29" x14ac:dyDescent="0.2">
      <c r="A154" s="45">
        <v>42309</v>
      </c>
      <c r="B154" s="15">
        <v>201511</v>
      </c>
      <c r="C154" s="46">
        <v>13814037334917.4</v>
      </c>
      <c r="D154" s="15"/>
      <c r="E154" s="15"/>
      <c r="F154" s="15"/>
      <c r="G154" s="46">
        <v>153856611818.51999</v>
      </c>
      <c r="H154" s="15"/>
      <c r="I154" s="66">
        <f>+SUM(C154:H154)</f>
        <v>13967893946735.92</v>
      </c>
      <c r="J154" s="56">
        <f t="shared" si="438"/>
        <v>153856611818.51953</v>
      </c>
      <c r="K154" s="46">
        <v>3142.11</v>
      </c>
      <c r="L154" s="49">
        <f t="shared" si="448"/>
        <v>13814037.3349174</v>
      </c>
      <c r="M154" s="15"/>
      <c r="N154" s="15"/>
      <c r="O154" s="15"/>
      <c r="P154" s="50">
        <f t="shared" si="449"/>
        <v>153856.61181852</v>
      </c>
      <c r="Q154" s="50">
        <f t="shared" si="441"/>
        <v>0</v>
      </c>
      <c r="R154" s="50">
        <f t="shared" si="442"/>
        <v>13967893.94673592</v>
      </c>
      <c r="S154" s="57">
        <f t="shared" si="443"/>
        <v>153856.61181851954</v>
      </c>
      <c r="T154" s="52">
        <f t="shared" si="444"/>
        <v>4396.4206647499286</v>
      </c>
      <c r="U154" s="15"/>
      <c r="V154" s="15"/>
      <c r="W154" s="15"/>
      <c r="X154" s="53">
        <f t="shared" si="445"/>
        <v>48.966017045399425</v>
      </c>
      <c r="Y154" s="53">
        <f t="shared" si="446"/>
        <v>0</v>
      </c>
      <c r="Z154" s="54">
        <f t="shared" si="447"/>
        <v>48.966017045399283</v>
      </c>
      <c r="AA154" s="15"/>
      <c r="AB154" s="15"/>
      <c r="AC154" s="15"/>
    </row>
    <row r="155" spans="1:29" x14ac:dyDescent="0.2">
      <c r="A155" s="45">
        <v>42339</v>
      </c>
      <c r="B155" s="15">
        <v>201512</v>
      </c>
      <c r="C155" s="46">
        <v>13840854313606.699</v>
      </c>
      <c r="D155" s="15"/>
      <c r="E155" s="15"/>
      <c r="F155" s="15"/>
      <c r="G155" s="46">
        <v>151990318413.48999</v>
      </c>
      <c r="H155" s="15"/>
      <c r="I155" s="66">
        <v>13992844632020.1</v>
      </c>
      <c r="J155" s="56">
        <f t="shared" si="438"/>
        <v>151990318413.40039</v>
      </c>
      <c r="K155" s="46">
        <v>3149.47</v>
      </c>
      <c r="L155" s="49">
        <f t="shared" ref="L155:L162" si="450">+C155/$L$2</f>
        <v>13840854.3136067</v>
      </c>
      <c r="M155" s="15"/>
      <c r="N155" s="15"/>
      <c r="O155" s="15"/>
      <c r="P155" s="50">
        <f t="shared" ref="P155:P162" si="451">+G155/$L$2</f>
        <v>151990.31841348999</v>
      </c>
      <c r="Q155" s="50">
        <f t="shared" si="441"/>
        <v>0</v>
      </c>
      <c r="R155" s="50">
        <f t="shared" si="442"/>
        <v>13992844.632020099</v>
      </c>
      <c r="S155" s="57">
        <f t="shared" si="443"/>
        <v>151990.31841340038</v>
      </c>
      <c r="T155" s="52">
        <f t="shared" si="444"/>
        <v>4394.6614235432316</v>
      </c>
      <c r="U155" s="15"/>
      <c r="V155" s="15"/>
      <c r="W155" s="15"/>
      <c r="X155" s="53">
        <f t="shared" si="445"/>
        <v>48.259014505135788</v>
      </c>
      <c r="Y155" s="53">
        <f t="shared" si="446"/>
        <v>0</v>
      </c>
      <c r="Z155" s="54">
        <f t="shared" si="447"/>
        <v>48.259014505107331</v>
      </c>
      <c r="AA155" s="15"/>
      <c r="AB155" s="15"/>
      <c r="AC155" s="15"/>
    </row>
    <row r="156" spans="1:29" x14ac:dyDescent="0.2">
      <c r="A156" s="1">
        <v>42370</v>
      </c>
      <c r="B156">
        <v>201601</v>
      </c>
      <c r="C156" s="46">
        <v>14683148263184.6</v>
      </c>
      <c r="G156" s="46">
        <v>149418850238.76999</v>
      </c>
      <c r="I156" s="66">
        <v>14832567113423.4</v>
      </c>
      <c r="J156" s="56">
        <f t="shared" si="438"/>
        <v>149418850238.80078</v>
      </c>
      <c r="K156" s="46">
        <v>3287.31</v>
      </c>
      <c r="L156" s="8">
        <f t="shared" si="450"/>
        <v>14683148.2631846</v>
      </c>
      <c r="P156" s="50">
        <f t="shared" si="451"/>
        <v>149418.85023876998</v>
      </c>
      <c r="Q156" s="50">
        <f t="shared" si="441"/>
        <v>0</v>
      </c>
      <c r="R156" s="50">
        <f t="shared" si="442"/>
        <v>14832567.1134234</v>
      </c>
      <c r="S156" s="57">
        <f t="shared" si="443"/>
        <v>149418.85023880078</v>
      </c>
      <c r="T156" s="52">
        <f t="shared" si="444"/>
        <v>4466.6150327120349</v>
      </c>
      <c r="U156" s="15"/>
      <c r="V156" s="15"/>
      <c r="W156" s="15"/>
      <c r="X156" s="53">
        <f t="shared" si="445"/>
        <v>45.45322778769571</v>
      </c>
      <c r="Y156" s="53">
        <f t="shared" si="446"/>
        <v>0</v>
      </c>
      <c r="Z156" s="54">
        <f t="shared" si="447"/>
        <v>45.453227787705075</v>
      </c>
    </row>
    <row r="157" spans="1:29" x14ac:dyDescent="0.2">
      <c r="A157" s="1">
        <v>42401</v>
      </c>
      <c r="B157">
        <v>201602</v>
      </c>
      <c r="C157" s="46">
        <v>14799013426022.301</v>
      </c>
      <c r="G157" s="46">
        <v>148650034493.89999</v>
      </c>
      <c r="I157" s="14">
        <f>+G156+C156</f>
        <v>14832567113423.369</v>
      </c>
      <c r="J157" s="56">
        <f t="shared" si="438"/>
        <v>33553687401.068359</v>
      </c>
      <c r="K157" s="46">
        <v>3319.8</v>
      </c>
      <c r="L157" s="8">
        <f t="shared" si="450"/>
        <v>14799013.4260223</v>
      </c>
      <c r="P157" s="50">
        <f t="shared" si="451"/>
        <v>148650.03449389999</v>
      </c>
      <c r="Q157" s="50">
        <f t="shared" si="441"/>
        <v>0</v>
      </c>
      <c r="R157" s="50">
        <f t="shared" si="442"/>
        <v>14832567.11342337</v>
      </c>
      <c r="S157" s="57">
        <f t="shared" si="443"/>
        <v>33553.68740106836</v>
      </c>
      <c r="T157" s="52">
        <f t="shared" si="444"/>
        <v>4457.802706796283</v>
      </c>
      <c r="U157" s="15"/>
      <c r="V157" s="15"/>
      <c r="W157" s="15"/>
      <c r="X157" s="53">
        <f t="shared" si="445"/>
        <v>44.776804173112836</v>
      </c>
      <c r="Y157" s="53">
        <f t="shared" si="446"/>
        <v>0</v>
      </c>
      <c r="Z157" s="54">
        <f t="shared" si="447"/>
        <v>10.107141213647918</v>
      </c>
    </row>
    <row r="158" spans="1:29" x14ac:dyDescent="0.2">
      <c r="A158" s="1">
        <v>42430</v>
      </c>
      <c r="B158">
        <v>201603</v>
      </c>
      <c r="C158" s="46">
        <v>13385890685610.5</v>
      </c>
      <c r="G158" s="46">
        <v>145100992815.23001</v>
      </c>
      <c r="I158" s="14">
        <f>+SUM(C158:G158)</f>
        <v>13530991678425.73</v>
      </c>
      <c r="J158" s="56">
        <f t="shared" si="438"/>
        <v>145100992815.23047</v>
      </c>
      <c r="K158" s="46">
        <v>3000.63</v>
      </c>
      <c r="L158" s="8">
        <f t="shared" si="450"/>
        <v>13385890.685610499</v>
      </c>
      <c r="P158" s="50">
        <f t="shared" si="451"/>
        <v>145100.99281523001</v>
      </c>
      <c r="Q158" s="50">
        <f t="shared" si="441"/>
        <v>0</v>
      </c>
      <c r="R158" s="50">
        <f t="shared" si="442"/>
        <v>13530991.678425731</v>
      </c>
      <c r="S158" s="57">
        <f t="shared" si="443"/>
        <v>145100.99281523048</v>
      </c>
      <c r="T158" s="52">
        <f t="shared" si="444"/>
        <v>4461.026746253453</v>
      </c>
      <c r="U158" s="15"/>
      <c r="V158" s="15"/>
      <c r="W158" s="15"/>
      <c r="X158" s="53">
        <f t="shared" si="445"/>
        <v>48.356842668116364</v>
      </c>
      <c r="Y158" s="53">
        <f t="shared" si="446"/>
        <v>0</v>
      </c>
      <c r="Z158" s="54">
        <f t="shared" si="447"/>
        <v>48.356842668116521</v>
      </c>
    </row>
    <row r="159" spans="1:29" x14ac:dyDescent="0.2">
      <c r="A159" s="1">
        <v>42461</v>
      </c>
      <c r="B159">
        <v>201604</v>
      </c>
      <c r="C159" s="46">
        <v>11453473888249.199</v>
      </c>
      <c r="G159" s="46">
        <v>139163736418.17999</v>
      </c>
      <c r="I159" s="14">
        <f t="shared" ref="I159:I161" si="452">+SUM(C159:G159)</f>
        <v>11592637624667.379</v>
      </c>
      <c r="J159" s="56">
        <f t="shared" si="438"/>
        <v>139163736418.17969</v>
      </c>
      <c r="K159" s="46">
        <v>2851.14</v>
      </c>
      <c r="L159" s="8">
        <f t="shared" si="450"/>
        <v>11453473.8882492</v>
      </c>
      <c r="P159" s="50">
        <f t="shared" si="451"/>
        <v>139163.73641817999</v>
      </c>
      <c r="Q159" s="50">
        <f t="shared" si="441"/>
        <v>0</v>
      </c>
      <c r="R159" s="50">
        <f t="shared" si="442"/>
        <v>11592637.624667378</v>
      </c>
      <c r="S159" s="57">
        <f t="shared" si="443"/>
        <v>139163.7364181797</v>
      </c>
      <c r="T159" s="52">
        <f t="shared" si="444"/>
        <v>4017.1559054445593</v>
      </c>
      <c r="U159" s="15"/>
      <c r="V159" s="15"/>
      <c r="W159" s="15"/>
      <c r="X159" s="53">
        <f t="shared" si="445"/>
        <v>48.80985725645882</v>
      </c>
      <c r="Y159" s="53">
        <f t="shared" si="446"/>
        <v>0</v>
      </c>
      <c r="Z159" s="54">
        <f t="shared" si="447"/>
        <v>48.80985725645872</v>
      </c>
    </row>
    <row r="160" spans="1:29" x14ac:dyDescent="0.2">
      <c r="A160" s="45">
        <v>42491</v>
      </c>
      <c r="B160">
        <v>201605</v>
      </c>
      <c r="C160" s="46">
        <v>14039319698692.9</v>
      </c>
      <c r="G160" s="46">
        <v>137212609756.39999</v>
      </c>
      <c r="I160" s="14">
        <f t="shared" si="452"/>
        <v>14176532308449.301</v>
      </c>
      <c r="J160" s="56">
        <f t="shared" si="438"/>
        <v>137212609756.40039</v>
      </c>
      <c r="K160" s="46">
        <v>3089.65</v>
      </c>
      <c r="L160" s="8">
        <f t="shared" si="450"/>
        <v>14039319.698692901</v>
      </c>
      <c r="P160" s="50">
        <f t="shared" si="451"/>
        <v>137212.60975639999</v>
      </c>
      <c r="Q160" s="50">
        <f t="shared" si="441"/>
        <v>0</v>
      </c>
      <c r="R160" s="50">
        <f t="shared" si="442"/>
        <v>14176532.3084493</v>
      </c>
      <c r="S160" s="57">
        <f t="shared" si="443"/>
        <v>137212.6097564004</v>
      </c>
      <c r="T160" s="52">
        <f t="shared" si="444"/>
        <v>4543.9838488802616</v>
      </c>
      <c r="U160" s="15"/>
      <c r="V160" s="15"/>
      <c r="W160" s="15"/>
      <c r="X160" s="53">
        <f t="shared" si="445"/>
        <v>44.410405630540673</v>
      </c>
      <c r="Y160" s="53">
        <f t="shared" si="446"/>
        <v>0</v>
      </c>
      <c r="Z160" s="54">
        <f t="shared" si="447"/>
        <v>44.410405630540808</v>
      </c>
    </row>
    <row r="161" spans="1:26" x14ac:dyDescent="0.2">
      <c r="A161" s="45">
        <v>42522</v>
      </c>
      <c r="B161">
        <v>201606</v>
      </c>
      <c r="C161" s="46">
        <v>13435618522910.6</v>
      </c>
      <c r="G161" s="46">
        <v>139192274911.89999</v>
      </c>
      <c r="I161" s="14">
        <f t="shared" si="452"/>
        <v>13574810797822.5</v>
      </c>
      <c r="J161" s="56">
        <f t="shared" si="438"/>
        <v>139192274911.90039</v>
      </c>
      <c r="K161" s="46">
        <v>2919.01</v>
      </c>
      <c r="L161" s="8">
        <f t="shared" si="450"/>
        <v>13435618.522910601</v>
      </c>
      <c r="P161" s="50">
        <f t="shared" si="451"/>
        <v>139192.27491189999</v>
      </c>
      <c r="Q161" s="50">
        <f t="shared" si="441"/>
        <v>0</v>
      </c>
      <c r="R161" s="50">
        <f t="shared" si="442"/>
        <v>13574810.7978225</v>
      </c>
      <c r="S161" s="57">
        <f t="shared" si="443"/>
        <v>139192.2749119004</v>
      </c>
      <c r="T161" s="52">
        <f t="shared" si="444"/>
        <v>4602.7997584491313</v>
      </c>
      <c r="U161" s="15"/>
      <c r="V161" s="15"/>
      <c r="W161" s="15"/>
      <c r="X161" s="53">
        <f t="shared" si="445"/>
        <v>47.684754389981528</v>
      </c>
      <c r="Y161" s="53">
        <f t="shared" si="446"/>
        <v>0</v>
      </c>
      <c r="Z161" s="54">
        <f t="shared" si="447"/>
        <v>47.68475438998167</v>
      </c>
    </row>
    <row r="162" spans="1:26" x14ac:dyDescent="0.2">
      <c r="A162" s="45">
        <v>42552</v>
      </c>
      <c r="B162">
        <v>201607</v>
      </c>
      <c r="C162" s="46">
        <v>14352242732171.5</v>
      </c>
      <c r="G162" s="46">
        <v>136443551400.24001</v>
      </c>
      <c r="I162" s="14">
        <f>+SUM(C162:G162)</f>
        <v>14488686283571.74</v>
      </c>
      <c r="J162" s="56">
        <f>+I162-C162</f>
        <v>136443551400.24023</v>
      </c>
      <c r="K162" s="46">
        <v>3081.75</v>
      </c>
      <c r="L162" s="8">
        <f t="shared" si="450"/>
        <v>14352242.7321715</v>
      </c>
      <c r="P162" s="50">
        <f t="shared" si="451"/>
        <v>136443.55140024002</v>
      </c>
      <c r="R162" s="50">
        <f t="shared" si="442"/>
        <v>14488686.283571741</v>
      </c>
      <c r="S162" s="2">
        <f t="shared" si="443"/>
        <v>136443.55140024025</v>
      </c>
      <c r="T162" s="8">
        <f t="shared" si="444"/>
        <v>4657.1729478937295</v>
      </c>
      <c r="X162" s="67">
        <f t="shared" si="445"/>
        <v>44.274698272163548</v>
      </c>
      <c r="Z162" s="68">
        <f t="shared" si="447"/>
        <v>44.274698272163626</v>
      </c>
    </row>
    <row r="163" spans="1:26" x14ac:dyDescent="0.2">
      <c r="A163" s="45">
        <v>42583</v>
      </c>
      <c r="B163">
        <v>201607</v>
      </c>
      <c r="K163" s="46"/>
    </row>
  </sheetData>
  <mergeCells count="4">
    <mergeCell ref="B3:F3"/>
    <mergeCell ref="L3:S3"/>
    <mergeCell ref="T3:Z3"/>
    <mergeCell ref="J1:J4"/>
  </mergeCells>
  <pageMargins left="0.7" right="0.7" top="0.75" bottom="0.75" header="0.3" footer="0.3"/>
  <pageSetup paperSize="9" orientation="portrait" r:id="rId1"/>
  <ignoredErrors>
    <ignoredError sqref="I158:I16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4"/>
  <dimension ref="A1:EA134"/>
  <sheetViews>
    <sheetView zoomScaleNormal="100" workbookViewId="0">
      <pane xSplit="3" ySplit="5" topLeftCell="DW83" activePane="bottomRight" state="frozen"/>
      <selection pane="topRight" activeCell="C1" sqref="C1"/>
      <selection pane="bottomLeft" activeCell="A6" sqref="A6"/>
      <selection pane="bottomRight" activeCell="EA101" sqref="EA101"/>
    </sheetView>
  </sheetViews>
  <sheetFormatPr baseColWidth="10" defaultColWidth="9.140625" defaultRowHeight="12.75" x14ac:dyDescent="0.2"/>
  <cols>
    <col min="1" max="1" width="9.140625" style="17"/>
    <col min="2" max="2" width="19" style="17" customWidth="1"/>
    <col min="3" max="3" width="45.42578125" style="17" customWidth="1"/>
    <col min="4" max="4" width="19.28515625" style="17" bestFit="1" customWidth="1"/>
    <col min="5" max="115" width="19" style="17" bestFit="1" customWidth="1"/>
    <col min="116" max="126" width="19" style="17" customWidth="1"/>
    <col min="127" max="129" width="19" style="17" bestFit="1" customWidth="1"/>
    <col min="130" max="130" width="23" style="17" bestFit="1" customWidth="1"/>
    <col min="131" max="131" width="18.140625" style="17" customWidth="1"/>
    <col min="132" max="257" width="9.140625" style="17"/>
    <col min="258" max="258" width="19" style="17" customWidth="1"/>
    <col min="259" max="259" width="36" style="17" customWidth="1"/>
    <col min="260" max="374" width="19" style="17" bestFit="1" customWidth="1"/>
    <col min="375" max="375" width="21" style="17" bestFit="1" customWidth="1"/>
    <col min="376" max="513" width="9.140625" style="17"/>
    <col min="514" max="514" width="19" style="17" customWidth="1"/>
    <col min="515" max="515" width="36" style="17" customWidth="1"/>
    <col min="516" max="630" width="19" style="17" bestFit="1" customWidth="1"/>
    <col min="631" max="631" width="21" style="17" bestFit="1" customWidth="1"/>
    <col min="632" max="769" width="9.140625" style="17"/>
    <col min="770" max="770" width="19" style="17" customWidth="1"/>
    <col min="771" max="771" width="36" style="17" customWidth="1"/>
    <col min="772" max="886" width="19" style="17" bestFit="1" customWidth="1"/>
    <col min="887" max="887" width="21" style="17" bestFit="1" customWidth="1"/>
    <col min="888" max="1025" width="9.140625" style="17"/>
    <col min="1026" max="1026" width="19" style="17" customWidth="1"/>
    <col min="1027" max="1027" width="36" style="17" customWidth="1"/>
    <col min="1028" max="1142" width="19" style="17" bestFit="1" customWidth="1"/>
    <col min="1143" max="1143" width="21" style="17" bestFit="1" customWidth="1"/>
    <col min="1144" max="1281" width="9.140625" style="17"/>
    <col min="1282" max="1282" width="19" style="17" customWidth="1"/>
    <col min="1283" max="1283" width="36" style="17" customWidth="1"/>
    <col min="1284" max="1398" width="19" style="17" bestFit="1" customWidth="1"/>
    <col min="1399" max="1399" width="21" style="17" bestFit="1" customWidth="1"/>
    <col min="1400" max="1537" width="9.140625" style="17"/>
    <col min="1538" max="1538" width="19" style="17" customWidth="1"/>
    <col min="1539" max="1539" width="36" style="17" customWidth="1"/>
    <col min="1540" max="1654" width="19" style="17" bestFit="1" customWidth="1"/>
    <col min="1655" max="1655" width="21" style="17" bestFit="1" customWidth="1"/>
    <col min="1656" max="1793" width="9.140625" style="17"/>
    <col min="1794" max="1794" width="19" style="17" customWidth="1"/>
    <col min="1795" max="1795" width="36" style="17" customWidth="1"/>
    <col min="1796" max="1910" width="19" style="17" bestFit="1" customWidth="1"/>
    <col min="1911" max="1911" width="21" style="17" bestFit="1" customWidth="1"/>
    <col min="1912" max="2049" width="9.140625" style="17"/>
    <col min="2050" max="2050" width="19" style="17" customWidth="1"/>
    <col min="2051" max="2051" width="36" style="17" customWidth="1"/>
    <col min="2052" max="2166" width="19" style="17" bestFit="1" customWidth="1"/>
    <col min="2167" max="2167" width="21" style="17" bestFit="1" customWidth="1"/>
    <col min="2168" max="2305" width="9.140625" style="17"/>
    <col min="2306" max="2306" width="19" style="17" customWidth="1"/>
    <col min="2307" max="2307" width="36" style="17" customWidth="1"/>
    <col min="2308" max="2422" width="19" style="17" bestFit="1" customWidth="1"/>
    <col min="2423" max="2423" width="21" style="17" bestFit="1" customWidth="1"/>
    <col min="2424" max="2561" width="9.140625" style="17"/>
    <col min="2562" max="2562" width="19" style="17" customWidth="1"/>
    <col min="2563" max="2563" width="36" style="17" customWidth="1"/>
    <col min="2564" max="2678" width="19" style="17" bestFit="1" customWidth="1"/>
    <col min="2679" max="2679" width="21" style="17" bestFit="1" customWidth="1"/>
    <col min="2680" max="2817" width="9.140625" style="17"/>
    <col min="2818" max="2818" width="19" style="17" customWidth="1"/>
    <col min="2819" max="2819" width="36" style="17" customWidth="1"/>
    <col min="2820" max="2934" width="19" style="17" bestFit="1" customWidth="1"/>
    <col min="2935" max="2935" width="21" style="17" bestFit="1" customWidth="1"/>
    <col min="2936" max="3073" width="9.140625" style="17"/>
    <col min="3074" max="3074" width="19" style="17" customWidth="1"/>
    <col min="3075" max="3075" width="36" style="17" customWidth="1"/>
    <col min="3076" max="3190" width="19" style="17" bestFit="1" customWidth="1"/>
    <col min="3191" max="3191" width="21" style="17" bestFit="1" customWidth="1"/>
    <col min="3192" max="3329" width="9.140625" style="17"/>
    <col min="3330" max="3330" width="19" style="17" customWidth="1"/>
    <col min="3331" max="3331" width="36" style="17" customWidth="1"/>
    <col min="3332" max="3446" width="19" style="17" bestFit="1" customWidth="1"/>
    <col min="3447" max="3447" width="21" style="17" bestFit="1" customWidth="1"/>
    <col min="3448" max="3585" width="9.140625" style="17"/>
    <col min="3586" max="3586" width="19" style="17" customWidth="1"/>
    <col min="3587" max="3587" width="36" style="17" customWidth="1"/>
    <col min="3588" max="3702" width="19" style="17" bestFit="1" customWidth="1"/>
    <col min="3703" max="3703" width="21" style="17" bestFit="1" customWidth="1"/>
    <col min="3704" max="3841" width="9.140625" style="17"/>
    <col min="3842" max="3842" width="19" style="17" customWidth="1"/>
    <col min="3843" max="3843" width="36" style="17" customWidth="1"/>
    <col min="3844" max="3958" width="19" style="17" bestFit="1" customWidth="1"/>
    <col min="3959" max="3959" width="21" style="17" bestFit="1" customWidth="1"/>
    <col min="3960" max="4097" width="9.140625" style="17"/>
    <col min="4098" max="4098" width="19" style="17" customWidth="1"/>
    <col min="4099" max="4099" width="36" style="17" customWidth="1"/>
    <col min="4100" max="4214" width="19" style="17" bestFit="1" customWidth="1"/>
    <col min="4215" max="4215" width="21" style="17" bestFit="1" customWidth="1"/>
    <col min="4216" max="4353" width="9.140625" style="17"/>
    <col min="4354" max="4354" width="19" style="17" customWidth="1"/>
    <col min="4355" max="4355" width="36" style="17" customWidth="1"/>
    <col min="4356" max="4470" width="19" style="17" bestFit="1" customWidth="1"/>
    <col min="4471" max="4471" width="21" style="17" bestFit="1" customWidth="1"/>
    <col min="4472" max="4609" width="9.140625" style="17"/>
    <col min="4610" max="4610" width="19" style="17" customWidth="1"/>
    <col min="4611" max="4611" width="36" style="17" customWidth="1"/>
    <col min="4612" max="4726" width="19" style="17" bestFit="1" customWidth="1"/>
    <col min="4727" max="4727" width="21" style="17" bestFit="1" customWidth="1"/>
    <col min="4728" max="4865" width="9.140625" style="17"/>
    <col min="4866" max="4866" width="19" style="17" customWidth="1"/>
    <col min="4867" max="4867" width="36" style="17" customWidth="1"/>
    <col min="4868" max="4982" width="19" style="17" bestFit="1" customWidth="1"/>
    <col min="4983" max="4983" width="21" style="17" bestFit="1" customWidth="1"/>
    <col min="4984" max="5121" width="9.140625" style="17"/>
    <col min="5122" max="5122" width="19" style="17" customWidth="1"/>
    <col min="5123" max="5123" width="36" style="17" customWidth="1"/>
    <col min="5124" max="5238" width="19" style="17" bestFit="1" customWidth="1"/>
    <col min="5239" max="5239" width="21" style="17" bestFit="1" customWidth="1"/>
    <col min="5240" max="5377" width="9.140625" style="17"/>
    <col min="5378" max="5378" width="19" style="17" customWidth="1"/>
    <col min="5379" max="5379" width="36" style="17" customWidth="1"/>
    <col min="5380" max="5494" width="19" style="17" bestFit="1" customWidth="1"/>
    <col min="5495" max="5495" width="21" style="17" bestFit="1" customWidth="1"/>
    <col min="5496" max="5633" width="9.140625" style="17"/>
    <col min="5634" max="5634" width="19" style="17" customWidth="1"/>
    <col min="5635" max="5635" width="36" style="17" customWidth="1"/>
    <col min="5636" max="5750" width="19" style="17" bestFit="1" customWidth="1"/>
    <col min="5751" max="5751" width="21" style="17" bestFit="1" customWidth="1"/>
    <col min="5752" max="5889" width="9.140625" style="17"/>
    <col min="5890" max="5890" width="19" style="17" customWidth="1"/>
    <col min="5891" max="5891" width="36" style="17" customWidth="1"/>
    <col min="5892" max="6006" width="19" style="17" bestFit="1" customWidth="1"/>
    <col min="6007" max="6007" width="21" style="17" bestFit="1" customWidth="1"/>
    <col min="6008" max="6145" width="9.140625" style="17"/>
    <col min="6146" max="6146" width="19" style="17" customWidth="1"/>
    <col min="6147" max="6147" width="36" style="17" customWidth="1"/>
    <col min="6148" max="6262" width="19" style="17" bestFit="1" customWidth="1"/>
    <col min="6263" max="6263" width="21" style="17" bestFit="1" customWidth="1"/>
    <col min="6264" max="6401" width="9.140625" style="17"/>
    <col min="6402" max="6402" width="19" style="17" customWidth="1"/>
    <col min="6403" max="6403" width="36" style="17" customWidth="1"/>
    <col min="6404" max="6518" width="19" style="17" bestFit="1" customWidth="1"/>
    <col min="6519" max="6519" width="21" style="17" bestFit="1" customWidth="1"/>
    <col min="6520" max="6657" width="9.140625" style="17"/>
    <col min="6658" max="6658" width="19" style="17" customWidth="1"/>
    <col min="6659" max="6659" width="36" style="17" customWidth="1"/>
    <col min="6660" max="6774" width="19" style="17" bestFit="1" customWidth="1"/>
    <col min="6775" max="6775" width="21" style="17" bestFit="1" customWidth="1"/>
    <col min="6776" max="6913" width="9.140625" style="17"/>
    <col min="6914" max="6914" width="19" style="17" customWidth="1"/>
    <col min="6915" max="6915" width="36" style="17" customWidth="1"/>
    <col min="6916" max="7030" width="19" style="17" bestFit="1" customWidth="1"/>
    <col min="7031" max="7031" width="21" style="17" bestFit="1" customWidth="1"/>
    <col min="7032" max="7169" width="9.140625" style="17"/>
    <col min="7170" max="7170" width="19" style="17" customWidth="1"/>
    <col min="7171" max="7171" width="36" style="17" customWidth="1"/>
    <col min="7172" max="7286" width="19" style="17" bestFit="1" customWidth="1"/>
    <col min="7287" max="7287" width="21" style="17" bestFit="1" customWidth="1"/>
    <col min="7288" max="7425" width="9.140625" style="17"/>
    <col min="7426" max="7426" width="19" style="17" customWidth="1"/>
    <col min="7427" max="7427" width="36" style="17" customWidth="1"/>
    <col min="7428" max="7542" width="19" style="17" bestFit="1" customWidth="1"/>
    <col min="7543" max="7543" width="21" style="17" bestFit="1" customWidth="1"/>
    <col min="7544" max="7681" width="9.140625" style="17"/>
    <col min="7682" max="7682" width="19" style="17" customWidth="1"/>
    <col min="7683" max="7683" width="36" style="17" customWidth="1"/>
    <col min="7684" max="7798" width="19" style="17" bestFit="1" customWidth="1"/>
    <col min="7799" max="7799" width="21" style="17" bestFit="1" customWidth="1"/>
    <col min="7800" max="7937" width="9.140625" style="17"/>
    <col min="7938" max="7938" width="19" style="17" customWidth="1"/>
    <col min="7939" max="7939" width="36" style="17" customWidth="1"/>
    <col min="7940" max="8054" width="19" style="17" bestFit="1" customWidth="1"/>
    <col min="8055" max="8055" width="21" style="17" bestFit="1" customWidth="1"/>
    <col min="8056" max="8193" width="9.140625" style="17"/>
    <col min="8194" max="8194" width="19" style="17" customWidth="1"/>
    <col min="8195" max="8195" width="36" style="17" customWidth="1"/>
    <col min="8196" max="8310" width="19" style="17" bestFit="1" customWidth="1"/>
    <col min="8311" max="8311" width="21" style="17" bestFit="1" customWidth="1"/>
    <col min="8312" max="8449" width="9.140625" style="17"/>
    <col min="8450" max="8450" width="19" style="17" customWidth="1"/>
    <col min="8451" max="8451" width="36" style="17" customWidth="1"/>
    <col min="8452" max="8566" width="19" style="17" bestFit="1" customWidth="1"/>
    <col min="8567" max="8567" width="21" style="17" bestFit="1" customWidth="1"/>
    <col min="8568" max="8705" width="9.140625" style="17"/>
    <col min="8706" max="8706" width="19" style="17" customWidth="1"/>
    <col min="8707" max="8707" width="36" style="17" customWidth="1"/>
    <col min="8708" max="8822" width="19" style="17" bestFit="1" customWidth="1"/>
    <col min="8823" max="8823" width="21" style="17" bestFit="1" customWidth="1"/>
    <col min="8824" max="8961" width="9.140625" style="17"/>
    <col min="8962" max="8962" width="19" style="17" customWidth="1"/>
    <col min="8963" max="8963" width="36" style="17" customWidth="1"/>
    <col min="8964" max="9078" width="19" style="17" bestFit="1" customWidth="1"/>
    <col min="9079" max="9079" width="21" style="17" bestFit="1" customWidth="1"/>
    <col min="9080" max="9217" width="9.140625" style="17"/>
    <col min="9218" max="9218" width="19" style="17" customWidth="1"/>
    <col min="9219" max="9219" width="36" style="17" customWidth="1"/>
    <col min="9220" max="9334" width="19" style="17" bestFit="1" customWidth="1"/>
    <col min="9335" max="9335" width="21" style="17" bestFit="1" customWidth="1"/>
    <col min="9336" max="9473" width="9.140625" style="17"/>
    <col min="9474" max="9474" width="19" style="17" customWidth="1"/>
    <col min="9475" max="9475" width="36" style="17" customWidth="1"/>
    <col min="9476" max="9590" width="19" style="17" bestFit="1" customWidth="1"/>
    <col min="9591" max="9591" width="21" style="17" bestFit="1" customWidth="1"/>
    <col min="9592" max="9729" width="9.140625" style="17"/>
    <col min="9730" max="9730" width="19" style="17" customWidth="1"/>
    <col min="9731" max="9731" width="36" style="17" customWidth="1"/>
    <col min="9732" max="9846" width="19" style="17" bestFit="1" customWidth="1"/>
    <col min="9847" max="9847" width="21" style="17" bestFit="1" customWidth="1"/>
    <col min="9848" max="9985" width="9.140625" style="17"/>
    <col min="9986" max="9986" width="19" style="17" customWidth="1"/>
    <col min="9987" max="9987" width="36" style="17" customWidth="1"/>
    <col min="9988" max="10102" width="19" style="17" bestFit="1" customWidth="1"/>
    <col min="10103" max="10103" width="21" style="17" bestFit="1" customWidth="1"/>
    <col min="10104" max="10241" width="9.140625" style="17"/>
    <col min="10242" max="10242" width="19" style="17" customWidth="1"/>
    <col min="10243" max="10243" width="36" style="17" customWidth="1"/>
    <col min="10244" max="10358" width="19" style="17" bestFit="1" customWidth="1"/>
    <col min="10359" max="10359" width="21" style="17" bestFit="1" customWidth="1"/>
    <col min="10360" max="10497" width="9.140625" style="17"/>
    <col min="10498" max="10498" width="19" style="17" customWidth="1"/>
    <col min="10499" max="10499" width="36" style="17" customWidth="1"/>
    <col min="10500" max="10614" width="19" style="17" bestFit="1" customWidth="1"/>
    <col min="10615" max="10615" width="21" style="17" bestFit="1" customWidth="1"/>
    <col min="10616" max="10753" width="9.140625" style="17"/>
    <col min="10754" max="10754" width="19" style="17" customWidth="1"/>
    <col min="10755" max="10755" width="36" style="17" customWidth="1"/>
    <col min="10756" max="10870" width="19" style="17" bestFit="1" customWidth="1"/>
    <col min="10871" max="10871" width="21" style="17" bestFit="1" customWidth="1"/>
    <col min="10872" max="11009" width="9.140625" style="17"/>
    <col min="11010" max="11010" width="19" style="17" customWidth="1"/>
    <col min="11011" max="11011" width="36" style="17" customWidth="1"/>
    <col min="11012" max="11126" width="19" style="17" bestFit="1" customWidth="1"/>
    <col min="11127" max="11127" width="21" style="17" bestFit="1" customWidth="1"/>
    <col min="11128" max="11265" width="9.140625" style="17"/>
    <col min="11266" max="11266" width="19" style="17" customWidth="1"/>
    <col min="11267" max="11267" width="36" style="17" customWidth="1"/>
    <col min="11268" max="11382" width="19" style="17" bestFit="1" customWidth="1"/>
    <col min="11383" max="11383" width="21" style="17" bestFit="1" customWidth="1"/>
    <col min="11384" max="11521" width="9.140625" style="17"/>
    <col min="11522" max="11522" width="19" style="17" customWidth="1"/>
    <col min="11523" max="11523" width="36" style="17" customWidth="1"/>
    <col min="11524" max="11638" width="19" style="17" bestFit="1" customWidth="1"/>
    <col min="11639" max="11639" width="21" style="17" bestFit="1" customWidth="1"/>
    <col min="11640" max="11777" width="9.140625" style="17"/>
    <col min="11778" max="11778" width="19" style="17" customWidth="1"/>
    <col min="11779" max="11779" width="36" style="17" customWidth="1"/>
    <col min="11780" max="11894" width="19" style="17" bestFit="1" customWidth="1"/>
    <col min="11895" max="11895" width="21" style="17" bestFit="1" customWidth="1"/>
    <col min="11896" max="12033" width="9.140625" style="17"/>
    <col min="12034" max="12034" width="19" style="17" customWidth="1"/>
    <col min="12035" max="12035" width="36" style="17" customWidth="1"/>
    <col min="12036" max="12150" width="19" style="17" bestFit="1" customWidth="1"/>
    <col min="12151" max="12151" width="21" style="17" bestFit="1" customWidth="1"/>
    <col min="12152" max="12289" width="9.140625" style="17"/>
    <col min="12290" max="12290" width="19" style="17" customWidth="1"/>
    <col min="12291" max="12291" width="36" style="17" customWidth="1"/>
    <col min="12292" max="12406" width="19" style="17" bestFit="1" customWidth="1"/>
    <col min="12407" max="12407" width="21" style="17" bestFit="1" customWidth="1"/>
    <col min="12408" max="12545" width="9.140625" style="17"/>
    <col min="12546" max="12546" width="19" style="17" customWidth="1"/>
    <col min="12547" max="12547" width="36" style="17" customWidth="1"/>
    <col min="12548" max="12662" width="19" style="17" bestFit="1" customWidth="1"/>
    <col min="12663" max="12663" width="21" style="17" bestFit="1" customWidth="1"/>
    <col min="12664" max="12801" width="9.140625" style="17"/>
    <col min="12802" max="12802" width="19" style="17" customWidth="1"/>
    <col min="12803" max="12803" width="36" style="17" customWidth="1"/>
    <col min="12804" max="12918" width="19" style="17" bestFit="1" customWidth="1"/>
    <col min="12919" max="12919" width="21" style="17" bestFit="1" customWidth="1"/>
    <col min="12920" max="13057" width="9.140625" style="17"/>
    <col min="13058" max="13058" width="19" style="17" customWidth="1"/>
    <col min="13059" max="13059" width="36" style="17" customWidth="1"/>
    <col min="13060" max="13174" width="19" style="17" bestFit="1" customWidth="1"/>
    <col min="13175" max="13175" width="21" style="17" bestFit="1" customWidth="1"/>
    <col min="13176" max="13313" width="9.140625" style="17"/>
    <col min="13314" max="13314" width="19" style="17" customWidth="1"/>
    <col min="13315" max="13315" width="36" style="17" customWidth="1"/>
    <col min="13316" max="13430" width="19" style="17" bestFit="1" customWidth="1"/>
    <col min="13431" max="13431" width="21" style="17" bestFit="1" customWidth="1"/>
    <col min="13432" max="13569" width="9.140625" style="17"/>
    <col min="13570" max="13570" width="19" style="17" customWidth="1"/>
    <col min="13571" max="13571" width="36" style="17" customWidth="1"/>
    <col min="13572" max="13686" width="19" style="17" bestFit="1" customWidth="1"/>
    <col min="13687" max="13687" width="21" style="17" bestFit="1" customWidth="1"/>
    <col min="13688" max="13825" width="9.140625" style="17"/>
    <col min="13826" max="13826" width="19" style="17" customWidth="1"/>
    <col min="13827" max="13827" width="36" style="17" customWidth="1"/>
    <col min="13828" max="13942" width="19" style="17" bestFit="1" customWidth="1"/>
    <col min="13943" max="13943" width="21" style="17" bestFit="1" customWidth="1"/>
    <col min="13944" max="14081" width="9.140625" style="17"/>
    <col min="14082" max="14082" width="19" style="17" customWidth="1"/>
    <col min="14083" max="14083" width="36" style="17" customWidth="1"/>
    <col min="14084" max="14198" width="19" style="17" bestFit="1" customWidth="1"/>
    <col min="14199" max="14199" width="21" style="17" bestFit="1" customWidth="1"/>
    <col min="14200" max="14337" width="9.140625" style="17"/>
    <col min="14338" max="14338" width="19" style="17" customWidth="1"/>
    <col min="14339" max="14339" width="36" style="17" customWidth="1"/>
    <col min="14340" max="14454" width="19" style="17" bestFit="1" customWidth="1"/>
    <col min="14455" max="14455" width="21" style="17" bestFit="1" customWidth="1"/>
    <col min="14456" max="14593" width="9.140625" style="17"/>
    <col min="14594" max="14594" width="19" style="17" customWidth="1"/>
    <col min="14595" max="14595" width="36" style="17" customWidth="1"/>
    <col min="14596" max="14710" width="19" style="17" bestFit="1" customWidth="1"/>
    <col min="14711" max="14711" width="21" style="17" bestFit="1" customWidth="1"/>
    <col min="14712" max="14849" width="9.140625" style="17"/>
    <col min="14850" max="14850" width="19" style="17" customWidth="1"/>
    <col min="14851" max="14851" width="36" style="17" customWidth="1"/>
    <col min="14852" max="14966" width="19" style="17" bestFit="1" customWidth="1"/>
    <col min="14967" max="14967" width="21" style="17" bestFit="1" customWidth="1"/>
    <col min="14968" max="15105" width="9.140625" style="17"/>
    <col min="15106" max="15106" width="19" style="17" customWidth="1"/>
    <col min="15107" max="15107" width="36" style="17" customWidth="1"/>
    <col min="15108" max="15222" width="19" style="17" bestFit="1" customWidth="1"/>
    <col min="15223" max="15223" width="21" style="17" bestFit="1" customWidth="1"/>
    <col min="15224" max="15361" width="9.140625" style="17"/>
    <col min="15362" max="15362" width="19" style="17" customWidth="1"/>
    <col min="15363" max="15363" width="36" style="17" customWidth="1"/>
    <col min="15364" max="15478" width="19" style="17" bestFit="1" customWidth="1"/>
    <col min="15479" max="15479" width="21" style="17" bestFit="1" customWidth="1"/>
    <col min="15480" max="15617" width="9.140625" style="17"/>
    <col min="15618" max="15618" width="19" style="17" customWidth="1"/>
    <col min="15619" max="15619" width="36" style="17" customWidth="1"/>
    <col min="15620" max="15734" width="19" style="17" bestFit="1" customWidth="1"/>
    <col min="15735" max="15735" width="21" style="17" bestFit="1" customWidth="1"/>
    <col min="15736" max="15873" width="9.140625" style="17"/>
    <col min="15874" max="15874" width="19" style="17" customWidth="1"/>
    <col min="15875" max="15875" width="36" style="17" customWidth="1"/>
    <col min="15876" max="15990" width="19" style="17" bestFit="1" customWidth="1"/>
    <col min="15991" max="15991" width="21" style="17" bestFit="1" customWidth="1"/>
    <col min="15992" max="16129" width="9.140625" style="17"/>
    <col min="16130" max="16130" width="19" style="17" customWidth="1"/>
    <col min="16131" max="16131" width="36" style="17" customWidth="1"/>
    <col min="16132" max="16246" width="19" style="17" bestFit="1" customWidth="1"/>
    <col min="16247" max="16247" width="21" style="17" bestFit="1" customWidth="1"/>
    <col min="16248" max="16384" width="9.140625" style="17"/>
  </cols>
  <sheetData>
    <row r="1" spans="1:129" ht="27.75" x14ac:dyDescent="0.4">
      <c r="B1" s="30">
        <v>1000000</v>
      </c>
      <c r="C1" s="44" t="s">
        <v>91</v>
      </c>
      <c r="D1" s="134" t="s">
        <v>16</v>
      </c>
      <c r="E1" s="134"/>
      <c r="F1" s="134"/>
      <c r="G1" s="134"/>
      <c r="H1" s="134"/>
      <c r="I1" s="134"/>
    </row>
    <row r="2" spans="1:129" x14ac:dyDescent="0.2">
      <c r="B2" s="18" t="s">
        <v>17</v>
      </c>
      <c r="D2" s="18" t="s">
        <v>17</v>
      </c>
      <c r="E2" s="18" t="s">
        <v>17</v>
      </c>
      <c r="F2" s="18" t="s">
        <v>17</v>
      </c>
      <c r="G2" s="18" t="s">
        <v>17</v>
      </c>
      <c r="H2" s="18" t="s">
        <v>17</v>
      </c>
      <c r="I2" s="18" t="s">
        <v>17</v>
      </c>
      <c r="J2" s="18" t="s">
        <v>17</v>
      </c>
      <c r="K2" s="18" t="s">
        <v>17</v>
      </c>
      <c r="L2" s="18" t="s">
        <v>17</v>
      </c>
      <c r="M2" s="18" t="s">
        <v>17</v>
      </c>
      <c r="N2" s="18" t="s">
        <v>17</v>
      </c>
      <c r="O2" s="18" t="s">
        <v>17</v>
      </c>
      <c r="P2" s="18" t="s">
        <v>17</v>
      </c>
      <c r="Q2" s="18" t="s">
        <v>17</v>
      </c>
      <c r="R2" s="18" t="s">
        <v>17</v>
      </c>
      <c r="S2" s="18" t="s">
        <v>17</v>
      </c>
      <c r="T2" s="18" t="s">
        <v>17</v>
      </c>
      <c r="U2" s="18" t="s">
        <v>17</v>
      </c>
      <c r="V2" s="18" t="s">
        <v>17</v>
      </c>
    </row>
    <row r="3" spans="1:129" s="20" customFormat="1" x14ac:dyDescent="0.2">
      <c r="B3" s="19" t="s">
        <v>18</v>
      </c>
      <c r="C3" s="19" t="s">
        <v>19</v>
      </c>
      <c r="D3" s="19">
        <v>200112</v>
      </c>
      <c r="E3" s="20">
        <v>200201</v>
      </c>
      <c r="F3" s="20">
        <f>+E3+1</f>
        <v>200202</v>
      </c>
      <c r="G3" s="20">
        <f t="shared" ref="G3:BR3" si="0">+F3+1</f>
        <v>200203</v>
      </c>
      <c r="H3" s="20">
        <f t="shared" si="0"/>
        <v>200204</v>
      </c>
      <c r="I3" s="20">
        <f t="shared" si="0"/>
        <v>200205</v>
      </c>
      <c r="J3" s="20">
        <f t="shared" si="0"/>
        <v>200206</v>
      </c>
      <c r="K3" s="20">
        <f t="shared" si="0"/>
        <v>200207</v>
      </c>
      <c r="L3" s="20">
        <f t="shared" si="0"/>
        <v>200208</v>
      </c>
      <c r="M3" s="20">
        <f t="shared" si="0"/>
        <v>200209</v>
      </c>
      <c r="N3" s="20">
        <f t="shared" si="0"/>
        <v>200210</v>
      </c>
      <c r="O3" s="20">
        <f t="shared" si="0"/>
        <v>200211</v>
      </c>
      <c r="P3" s="20">
        <f t="shared" si="0"/>
        <v>200212</v>
      </c>
      <c r="Q3" s="20">
        <v>200301</v>
      </c>
      <c r="R3" s="20">
        <f t="shared" si="0"/>
        <v>200302</v>
      </c>
      <c r="S3" s="20">
        <f t="shared" si="0"/>
        <v>200303</v>
      </c>
      <c r="T3" s="20">
        <f>+S3+1</f>
        <v>200304</v>
      </c>
      <c r="U3" s="20">
        <f t="shared" si="0"/>
        <v>200305</v>
      </c>
      <c r="V3" s="20">
        <f t="shared" si="0"/>
        <v>200306</v>
      </c>
      <c r="W3" s="20">
        <f t="shared" si="0"/>
        <v>200307</v>
      </c>
      <c r="X3" s="20">
        <f t="shared" si="0"/>
        <v>200308</v>
      </c>
      <c r="Y3" s="20">
        <f t="shared" si="0"/>
        <v>200309</v>
      </c>
      <c r="Z3" s="20">
        <f t="shared" si="0"/>
        <v>200310</v>
      </c>
      <c r="AA3" s="20">
        <f t="shared" si="0"/>
        <v>200311</v>
      </c>
      <c r="AB3" s="20">
        <f t="shared" si="0"/>
        <v>200312</v>
      </c>
      <c r="AC3" s="20">
        <v>200401</v>
      </c>
      <c r="AD3" s="20">
        <f t="shared" si="0"/>
        <v>200402</v>
      </c>
      <c r="AE3" s="20">
        <f t="shared" si="0"/>
        <v>200403</v>
      </c>
      <c r="AF3" s="20">
        <f t="shared" si="0"/>
        <v>200404</v>
      </c>
      <c r="AG3" s="20">
        <f t="shared" si="0"/>
        <v>200405</v>
      </c>
      <c r="AH3" s="20">
        <f t="shared" si="0"/>
        <v>200406</v>
      </c>
      <c r="AI3" s="20">
        <f t="shared" si="0"/>
        <v>200407</v>
      </c>
      <c r="AJ3" s="20">
        <f t="shared" si="0"/>
        <v>200408</v>
      </c>
      <c r="AK3" s="20">
        <f t="shared" si="0"/>
        <v>200409</v>
      </c>
      <c r="AL3" s="20">
        <f t="shared" si="0"/>
        <v>200410</v>
      </c>
      <c r="AM3" s="20">
        <f t="shared" si="0"/>
        <v>200411</v>
      </c>
      <c r="AN3" s="20">
        <f t="shared" si="0"/>
        <v>200412</v>
      </c>
      <c r="AO3" s="20">
        <v>200501</v>
      </c>
      <c r="AP3" s="20">
        <f t="shared" si="0"/>
        <v>200502</v>
      </c>
      <c r="AQ3" s="20">
        <f t="shared" si="0"/>
        <v>200503</v>
      </c>
      <c r="AR3" s="20">
        <f t="shared" si="0"/>
        <v>200504</v>
      </c>
      <c r="AS3" s="20">
        <f t="shared" si="0"/>
        <v>200505</v>
      </c>
      <c r="AT3" s="20">
        <f t="shared" si="0"/>
        <v>200506</v>
      </c>
      <c r="AU3" s="20">
        <f t="shared" si="0"/>
        <v>200507</v>
      </c>
      <c r="AV3" s="20">
        <f t="shared" si="0"/>
        <v>200508</v>
      </c>
      <c r="AW3" s="20">
        <f t="shared" si="0"/>
        <v>200509</v>
      </c>
      <c r="AX3" s="20">
        <f t="shared" si="0"/>
        <v>200510</v>
      </c>
      <c r="AY3" s="20">
        <f t="shared" si="0"/>
        <v>200511</v>
      </c>
      <c r="AZ3" s="20">
        <f t="shared" si="0"/>
        <v>200512</v>
      </c>
      <c r="BA3" s="20">
        <v>200601</v>
      </c>
      <c r="BB3" s="20">
        <f t="shared" si="0"/>
        <v>200602</v>
      </c>
      <c r="BC3" s="20">
        <f t="shared" si="0"/>
        <v>200603</v>
      </c>
      <c r="BD3" s="20">
        <f t="shared" si="0"/>
        <v>200604</v>
      </c>
      <c r="BE3" s="20">
        <f t="shared" si="0"/>
        <v>200605</v>
      </c>
      <c r="BF3" s="20">
        <f t="shared" si="0"/>
        <v>200606</v>
      </c>
      <c r="BG3" s="20">
        <f t="shared" si="0"/>
        <v>200607</v>
      </c>
      <c r="BH3" s="20">
        <f t="shared" si="0"/>
        <v>200608</v>
      </c>
      <c r="BI3" s="20">
        <f t="shared" si="0"/>
        <v>200609</v>
      </c>
      <c r="BJ3" s="20">
        <f t="shared" si="0"/>
        <v>200610</v>
      </c>
      <c r="BK3" s="20">
        <f t="shared" si="0"/>
        <v>200611</v>
      </c>
      <c r="BL3" s="20">
        <f t="shared" si="0"/>
        <v>200612</v>
      </c>
      <c r="BM3" s="20">
        <v>200701</v>
      </c>
      <c r="BN3" s="20">
        <f t="shared" si="0"/>
        <v>200702</v>
      </c>
      <c r="BO3" s="20">
        <f t="shared" si="0"/>
        <v>200703</v>
      </c>
      <c r="BP3" s="20">
        <f t="shared" si="0"/>
        <v>200704</v>
      </c>
      <c r="BQ3" s="20">
        <f t="shared" si="0"/>
        <v>200705</v>
      </c>
      <c r="BR3" s="20">
        <f t="shared" si="0"/>
        <v>200706</v>
      </c>
      <c r="BS3" s="20">
        <f t="shared" ref="BS3:DM3" si="1">+BR3+1</f>
        <v>200707</v>
      </c>
      <c r="BT3" s="20">
        <f t="shared" si="1"/>
        <v>200708</v>
      </c>
      <c r="BU3" s="20">
        <f t="shared" si="1"/>
        <v>200709</v>
      </c>
      <c r="BV3" s="20">
        <f t="shared" si="1"/>
        <v>200710</v>
      </c>
      <c r="BW3" s="20">
        <f t="shared" si="1"/>
        <v>200711</v>
      </c>
      <c r="BX3" s="20">
        <f t="shared" si="1"/>
        <v>200712</v>
      </c>
      <c r="BY3" s="20">
        <v>200801</v>
      </c>
      <c r="BZ3" s="20">
        <f t="shared" si="1"/>
        <v>200802</v>
      </c>
      <c r="CA3" s="20">
        <f t="shared" si="1"/>
        <v>200803</v>
      </c>
      <c r="CB3" s="20">
        <f t="shared" si="1"/>
        <v>200804</v>
      </c>
      <c r="CC3" s="20">
        <f t="shared" si="1"/>
        <v>200805</v>
      </c>
      <c r="CD3" s="20">
        <f t="shared" si="1"/>
        <v>200806</v>
      </c>
      <c r="CE3" s="20">
        <f t="shared" si="1"/>
        <v>200807</v>
      </c>
      <c r="CF3" s="20">
        <f t="shared" si="1"/>
        <v>200808</v>
      </c>
      <c r="CG3" s="20">
        <f t="shared" si="1"/>
        <v>200809</v>
      </c>
      <c r="CH3" s="20">
        <f t="shared" si="1"/>
        <v>200810</v>
      </c>
      <c r="CI3" s="20">
        <f t="shared" si="1"/>
        <v>200811</v>
      </c>
      <c r="CJ3" s="20">
        <f t="shared" si="1"/>
        <v>200812</v>
      </c>
      <c r="CK3" s="20">
        <v>200901</v>
      </c>
      <c r="CL3" s="20">
        <f t="shared" si="1"/>
        <v>200902</v>
      </c>
      <c r="CM3" s="20">
        <f t="shared" si="1"/>
        <v>200903</v>
      </c>
      <c r="CN3" s="20">
        <f t="shared" si="1"/>
        <v>200904</v>
      </c>
      <c r="CO3" s="20">
        <f t="shared" si="1"/>
        <v>200905</v>
      </c>
      <c r="CP3" s="20">
        <f t="shared" si="1"/>
        <v>200906</v>
      </c>
      <c r="CQ3" s="20">
        <f t="shared" si="1"/>
        <v>200907</v>
      </c>
      <c r="CR3" s="20">
        <f t="shared" si="1"/>
        <v>200908</v>
      </c>
      <c r="CS3" s="20">
        <f t="shared" si="1"/>
        <v>200909</v>
      </c>
      <c r="CT3" s="20">
        <f t="shared" si="1"/>
        <v>200910</v>
      </c>
      <c r="CU3" s="20">
        <f t="shared" si="1"/>
        <v>200911</v>
      </c>
      <c r="CV3" s="20">
        <f t="shared" si="1"/>
        <v>200912</v>
      </c>
      <c r="CW3" s="20">
        <v>201001</v>
      </c>
      <c r="CX3" s="20">
        <f t="shared" si="1"/>
        <v>201002</v>
      </c>
      <c r="CY3" s="20">
        <f t="shared" si="1"/>
        <v>201003</v>
      </c>
      <c r="CZ3" s="20">
        <f t="shared" si="1"/>
        <v>201004</v>
      </c>
      <c r="DA3" s="20">
        <f t="shared" si="1"/>
        <v>201005</v>
      </c>
      <c r="DB3" s="20">
        <f t="shared" si="1"/>
        <v>201006</v>
      </c>
      <c r="DC3" s="20">
        <f t="shared" si="1"/>
        <v>201007</v>
      </c>
      <c r="DD3" s="20">
        <f t="shared" si="1"/>
        <v>201008</v>
      </c>
      <c r="DE3" s="20">
        <f t="shared" si="1"/>
        <v>201009</v>
      </c>
      <c r="DF3" s="20">
        <f t="shared" si="1"/>
        <v>201010</v>
      </c>
      <c r="DG3" s="20">
        <f t="shared" si="1"/>
        <v>201011</v>
      </c>
      <c r="DH3" s="20">
        <f t="shared" si="1"/>
        <v>201012</v>
      </c>
      <c r="DI3" s="20">
        <v>201101</v>
      </c>
      <c r="DJ3" s="20">
        <f t="shared" si="1"/>
        <v>201102</v>
      </c>
      <c r="DK3" s="20">
        <f t="shared" si="1"/>
        <v>201103</v>
      </c>
      <c r="DL3" s="20">
        <f t="shared" si="1"/>
        <v>201104</v>
      </c>
      <c r="DM3" s="20">
        <f t="shared" si="1"/>
        <v>201105</v>
      </c>
      <c r="DN3" s="20">
        <f>+DM3+1</f>
        <v>201106</v>
      </c>
      <c r="DO3" s="20">
        <f t="shared" ref="DO3:DY3" si="2">+DN3+1</f>
        <v>201107</v>
      </c>
      <c r="DP3" s="20">
        <f t="shared" si="2"/>
        <v>201108</v>
      </c>
      <c r="DQ3" s="20">
        <f t="shared" si="2"/>
        <v>201109</v>
      </c>
      <c r="DR3" s="20">
        <f t="shared" si="2"/>
        <v>201110</v>
      </c>
      <c r="DS3" s="20">
        <f t="shared" si="2"/>
        <v>201111</v>
      </c>
      <c r="DT3" s="20">
        <f t="shared" si="2"/>
        <v>201112</v>
      </c>
      <c r="DU3" s="20">
        <v>201201</v>
      </c>
      <c r="DV3" s="20">
        <f t="shared" si="2"/>
        <v>201202</v>
      </c>
      <c r="DW3" s="20">
        <f t="shared" si="2"/>
        <v>201203</v>
      </c>
      <c r="DX3" s="20">
        <f t="shared" si="2"/>
        <v>201204</v>
      </c>
      <c r="DY3" s="20">
        <f t="shared" si="2"/>
        <v>201205</v>
      </c>
    </row>
    <row r="4" spans="1:129" s="20" customFormat="1" x14ac:dyDescent="0.2">
      <c r="B4" s="19"/>
      <c r="C4" s="19"/>
      <c r="D4" s="19"/>
    </row>
    <row r="5" spans="1:129" s="20" customFormat="1" x14ac:dyDescent="0.2">
      <c r="B5" s="19" t="s">
        <v>20</v>
      </c>
      <c r="C5" s="19"/>
      <c r="D5" s="19"/>
    </row>
    <row r="6" spans="1:129" x14ac:dyDescent="0.2">
      <c r="B6" s="21">
        <v>111515</v>
      </c>
      <c r="C6" s="21" t="s">
        <v>21</v>
      </c>
      <c r="D6" s="22">
        <v>4720978.57</v>
      </c>
      <c r="E6" s="22">
        <v>4655614.6399999997</v>
      </c>
      <c r="F6" s="22">
        <v>6257463.0800000001</v>
      </c>
      <c r="G6" s="22">
        <v>6245504.75</v>
      </c>
      <c r="H6" s="22">
        <v>6192909.9900000002</v>
      </c>
      <c r="I6" s="22">
        <v>6321879.3499999996</v>
      </c>
      <c r="J6" s="22">
        <v>6469675.5599999996</v>
      </c>
      <c r="K6" s="22">
        <v>6859539.0099999998</v>
      </c>
      <c r="L6" s="22">
        <v>20777262.09</v>
      </c>
      <c r="M6" s="22">
        <v>21511069.510000002</v>
      </c>
      <c r="N6" s="22">
        <v>22195053.059999999</v>
      </c>
      <c r="O6" s="22">
        <v>21400763.609999999</v>
      </c>
      <c r="P6" s="22">
        <v>22093255.289999999</v>
      </c>
      <c r="Q6" s="22">
        <v>42526042.229999997</v>
      </c>
      <c r="R6" s="22">
        <v>49467624.100000001</v>
      </c>
      <c r="S6" s="22">
        <v>55993701.310000002</v>
      </c>
      <c r="T6" s="22">
        <v>113913181.45</v>
      </c>
      <c r="U6" s="22">
        <v>40520099.689999998</v>
      </c>
      <c r="V6" s="22">
        <v>45720601.579999998</v>
      </c>
      <c r="W6" s="22">
        <v>46236038.920000002</v>
      </c>
      <c r="X6" s="22">
        <v>26256606.039999999</v>
      </c>
      <c r="Y6" s="22">
        <v>26007436.18</v>
      </c>
      <c r="Z6" s="22">
        <v>29400516.399999999</v>
      </c>
      <c r="AA6" s="22">
        <v>29076990.100000001</v>
      </c>
      <c r="AB6" s="22">
        <v>28695198.399999999</v>
      </c>
      <c r="AC6" s="22">
        <v>28033528.34</v>
      </c>
      <c r="AD6" s="22">
        <v>48874300.200000003</v>
      </c>
      <c r="AE6" s="22">
        <v>48637447.780000001</v>
      </c>
      <c r="AF6" s="22">
        <v>48071376.579999998</v>
      </c>
      <c r="AG6" s="22">
        <v>84386875.760000005</v>
      </c>
      <c r="AH6" s="22">
        <v>83602132.200000003</v>
      </c>
      <c r="AI6" s="22">
        <v>360952605.61000001</v>
      </c>
      <c r="AJ6" s="22">
        <v>21257927.93</v>
      </c>
      <c r="AK6" s="22">
        <v>38561579.130000003</v>
      </c>
      <c r="AL6" s="22">
        <v>81184538.620000005</v>
      </c>
      <c r="AM6" s="22">
        <v>334471941.38999999</v>
      </c>
      <c r="AN6" s="22">
        <v>239727460.58000001</v>
      </c>
      <c r="AO6" s="22">
        <v>25258932.190000001</v>
      </c>
      <c r="AP6" s="22">
        <v>112191476.17</v>
      </c>
      <c r="AQ6" s="22">
        <v>28733591.91</v>
      </c>
      <c r="AR6" s="22">
        <v>152668838.94</v>
      </c>
      <c r="AS6" s="22">
        <v>221137644.53</v>
      </c>
      <c r="AT6" s="22">
        <v>60115530.840000004</v>
      </c>
      <c r="AU6" s="22">
        <v>109372908.89</v>
      </c>
      <c r="AV6" s="22">
        <v>180189001.46000001</v>
      </c>
      <c r="AW6" s="22">
        <v>146230300.84999999</v>
      </c>
      <c r="AX6" s="22">
        <v>19629216.27</v>
      </c>
      <c r="AY6" s="22">
        <v>406325398.98000002</v>
      </c>
      <c r="AZ6" s="22">
        <v>344143874.48000002</v>
      </c>
      <c r="BA6" s="22">
        <v>341346091.54000002</v>
      </c>
      <c r="BB6" s="22">
        <v>327209095.32999998</v>
      </c>
      <c r="BC6" s="22">
        <v>253297504.47999999</v>
      </c>
      <c r="BD6" s="22">
        <v>368502577.20999998</v>
      </c>
      <c r="BE6" s="22">
        <v>204965245.77000001</v>
      </c>
      <c r="BF6" s="22">
        <v>18610576.18</v>
      </c>
      <c r="BG6" s="22">
        <v>48434677.579999998</v>
      </c>
      <c r="BH6" s="22">
        <v>32610489.050000001</v>
      </c>
      <c r="BI6" s="22">
        <v>21341682.190000001</v>
      </c>
      <c r="BJ6" s="22">
        <v>28399964.84</v>
      </c>
      <c r="BK6" s="22">
        <v>39122828.869999997</v>
      </c>
      <c r="BL6" s="22">
        <v>37132615.719999999</v>
      </c>
      <c r="BM6" s="22">
        <v>50893933.579999998</v>
      </c>
      <c r="BN6" s="22">
        <v>24389655.440000001</v>
      </c>
      <c r="BO6" s="22">
        <v>66970941.350000001</v>
      </c>
      <c r="BP6" s="22">
        <v>21796867.98</v>
      </c>
      <c r="BQ6" s="22">
        <v>34543454.93</v>
      </c>
      <c r="BR6" s="22">
        <v>52247805.740000002</v>
      </c>
      <c r="BS6" s="22">
        <v>54821200.590000004</v>
      </c>
      <c r="BT6" s="22">
        <v>45391327.770000003</v>
      </c>
      <c r="BU6" s="22">
        <v>58990292.450000003</v>
      </c>
      <c r="BV6" s="22">
        <v>106198935.97</v>
      </c>
      <c r="BW6" s="22">
        <v>36827576.200000003</v>
      </c>
      <c r="BX6" s="22">
        <v>37977601.420000002</v>
      </c>
      <c r="BY6" s="22">
        <v>335241627.75999999</v>
      </c>
      <c r="BZ6" s="22">
        <v>41399712.350000001</v>
      </c>
      <c r="CA6" s="22">
        <v>32953399.780000001</v>
      </c>
      <c r="CB6" s="22">
        <v>30356354.539999999</v>
      </c>
      <c r="CC6" s="22">
        <v>77347471.780000001</v>
      </c>
      <c r="CD6" s="22">
        <v>37867782.93</v>
      </c>
      <c r="CE6" s="22">
        <v>34830445.93</v>
      </c>
      <c r="CF6" s="22">
        <v>37045568.229999997</v>
      </c>
      <c r="CG6" s="22">
        <v>10852810.800000001</v>
      </c>
      <c r="CH6" s="22">
        <v>117397563.67</v>
      </c>
      <c r="CI6" s="22">
        <v>114779733.78</v>
      </c>
      <c r="CJ6" s="22">
        <v>56760807.770000003</v>
      </c>
      <c r="CK6" s="22">
        <v>155437689.12</v>
      </c>
      <c r="CL6" s="22">
        <v>159945985.99000001</v>
      </c>
      <c r="CM6" s="22">
        <v>406301389.11000001</v>
      </c>
      <c r="CN6" s="22">
        <v>495811862.17000002</v>
      </c>
      <c r="CO6" s="22">
        <v>375098625.55000001</v>
      </c>
      <c r="CP6" s="22">
        <v>407086783.89999998</v>
      </c>
      <c r="CQ6" s="22">
        <v>351558760.27999997</v>
      </c>
      <c r="CR6" s="22">
        <v>361388661.77999997</v>
      </c>
      <c r="CS6" s="22">
        <v>345967903.39999998</v>
      </c>
      <c r="CT6" s="22">
        <v>339691661.25999999</v>
      </c>
      <c r="CU6" s="22">
        <v>344032108.31999999</v>
      </c>
      <c r="CV6" s="22">
        <v>445304228.77999997</v>
      </c>
      <c r="CW6" s="22">
        <v>352444521.33999997</v>
      </c>
      <c r="CX6" s="22">
        <v>218749425.66999999</v>
      </c>
      <c r="CY6" s="22">
        <v>630234094.12</v>
      </c>
      <c r="CZ6" s="22">
        <v>574457339.37</v>
      </c>
      <c r="DA6" s="22">
        <v>487398192.16000003</v>
      </c>
      <c r="DB6" s="22">
        <v>287904931.00999999</v>
      </c>
      <c r="DC6" s="22">
        <v>255119662.13999999</v>
      </c>
      <c r="DD6" s="22">
        <v>174311518.72</v>
      </c>
      <c r="DE6" s="22">
        <v>139820726.94</v>
      </c>
      <c r="DF6" s="22">
        <v>139870184.68000001</v>
      </c>
      <c r="DG6" s="22">
        <v>103954582.91</v>
      </c>
      <c r="DH6" s="22">
        <v>28571146.960000001</v>
      </c>
      <c r="DI6" s="22">
        <v>161137840.02000001</v>
      </c>
      <c r="DJ6" s="22">
        <v>54053988.409999996</v>
      </c>
      <c r="DK6" s="22">
        <v>52259251.5</v>
      </c>
      <c r="DL6" s="22">
        <v>42933721.939999998</v>
      </c>
      <c r="DM6" s="22">
        <v>77646954.019999996</v>
      </c>
      <c r="DN6" s="22">
        <v>41850660.600000001</v>
      </c>
      <c r="DO6" s="22">
        <v>83776069.640000001</v>
      </c>
      <c r="DP6" s="22">
        <v>70085400.299999997</v>
      </c>
      <c r="DQ6" s="22">
        <v>59117636.450000003</v>
      </c>
      <c r="DR6" s="22">
        <v>70298442</v>
      </c>
      <c r="DS6" s="22">
        <v>14789444.210000001</v>
      </c>
      <c r="DT6" s="22">
        <v>13861086.789999999</v>
      </c>
      <c r="DU6" s="22">
        <v>52875211.549999997</v>
      </c>
      <c r="DV6" s="22">
        <v>62925709.009999998</v>
      </c>
      <c r="DW6" s="22">
        <v>72437100.180000007</v>
      </c>
      <c r="DX6" s="22">
        <v>3544190062.5599999</v>
      </c>
      <c r="DY6" s="22">
        <v>3544928178.3499999</v>
      </c>
    </row>
    <row r="7" spans="1:129" s="33" customFormat="1" x14ac:dyDescent="0.2">
      <c r="A7" s="33" t="s">
        <v>92</v>
      </c>
      <c r="B7" s="43">
        <v>120505</v>
      </c>
      <c r="C7" s="43" t="s">
        <v>22</v>
      </c>
      <c r="D7" s="37">
        <v>253759000</v>
      </c>
      <c r="E7" s="37">
        <v>250245600</v>
      </c>
      <c r="F7" s="37">
        <v>0</v>
      </c>
      <c r="G7" s="37">
        <v>0</v>
      </c>
      <c r="H7" s="37">
        <v>0</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8168952000</v>
      </c>
      <c r="AC7" s="37">
        <v>7980587700</v>
      </c>
      <c r="AD7" s="37">
        <v>0</v>
      </c>
      <c r="AE7" s="37">
        <v>0</v>
      </c>
      <c r="AF7" s="37">
        <v>6617475000</v>
      </c>
      <c r="AG7" s="37">
        <v>143058300000</v>
      </c>
      <c r="AH7" s="37">
        <v>194369760000</v>
      </c>
      <c r="AI7" s="37">
        <v>266513444908.60001</v>
      </c>
      <c r="AJ7" s="37">
        <v>431972840838.33002</v>
      </c>
      <c r="AK7" s="37">
        <v>0</v>
      </c>
      <c r="AL7" s="37">
        <v>0</v>
      </c>
      <c r="AM7" s="37">
        <v>0</v>
      </c>
      <c r="AN7" s="37">
        <v>0</v>
      </c>
      <c r="AO7" s="37">
        <v>2355288463.5</v>
      </c>
      <c r="AP7" s="37">
        <v>333716.61</v>
      </c>
      <c r="AQ7" s="37">
        <v>27221247.57</v>
      </c>
      <c r="AR7" s="37">
        <v>1010739871.09</v>
      </c>
      <c r="AS7" s="37">
        <v>1811577226.3900001</v>
      </c>
      <c r="AT7" s="37">
        <v>3317668791.2399998</v>
      </c>
      <c r="AU7" s="37">
        <v>819793531.23000002</v>
      </c>
      <c r="AV7" s="37">
        <v>1556202921.6500001</v>
      </c>
      <c r="AW7" s="37">
        <v>2870829071.52</v>
      </c>
      <c r="AX7" s="37">
        <v>948025444.46000004</v>
      </c>
      <c r="AY7" s="37">
        <v>372519361.16000003</v>
      </c>
      <c r="AZ7" s="37">
        <v>1590379335.0699999</v>
      </c>
      <c r="BA7" s="37">
        <v>14368979068.91</v>
      </c>
      <c r="BB7" s="37">
        <v>1647154338.99</v>
      </c>
      <c r="BC7" s="37">
        <v>70106530193.550003</v>
      </c>
      <c r="BD7" s="37">
        <v>23755332641.07</v>
      </c>
      <c r="BE7" s="37">
        <v>7340713858.0500002</v>
      </c>
      <c r="BF7" s="37">
        <v>69261878.120000005</v>
      </c>
      <c r="BG7" s="37">
        <v>3849911030.02</v>
      </c>
      <c r="BH7" s="37">
        <v>543689559.75</v>
      </c>
      <c r="BI7" s="37">
        <v>249448314.18000001</v>
      </c>
      <c r="BJ7" s="37">
        <v>11807968001.01</v>
      </c>
      <c r="BK7" s="37">
        <v>1307397997.6600001</v>
      </c>
      <c r="BL7" s="37">
        <v>667323993.45000005</v>
      </c>
      <c r="BM7" s="37">
        <v>1175167.3899999999</v>
      </c>
      <c r="BN7" s="37">
        <v>343887407.02999997</v>
      </c>
      <c r="BO7" s="37">
        <v>132188175.19</v>
      </c>
      <c r="BP7" s="37">
        <v>941952340.39999998</v>
      </c>
      <c r="BQ7" s="37">
        <v>1480125.16</v>
      </c>
      <c r="BR7" s="37">
        <v>290670431.61000001</v>
      </c>
      <c r="BS7" s="37">
        <v>42021995.979999997</v>
      </c>
      <c r="BT7" s="37">
        <v>491570923.61000001</v>
      </c>
      <c r="BU7" s="37">
        <v>1509131309.4400001</v>
      </c>
      <c r="BV7" s="37">
        <v>126969998.44</v>
      </c>
      <c r="BW7" s="37">
        <v>3999173002.5700002</v>
      </c>
      <c r="BX7" s="37">
        <v>6192758282.1899996</v>
      </c>
      <c r="BY7" s="37">
        <v>1904458501.77</v>
      </c>
      <c r="BZ7" s="37">
        <v>3928978240.3299999</v>
      </c>
      <c r="CA7" s="37">
        <v>18136928315.099998</v>
      </c>
      <c r="CB7" s="37">
        <v>970784460477.91003</v>
      </c>
      <c r="CC7" s="37">
        <v>69582721365.880005</v>
      </c>
      <c r="CD7" s="37">
        <v>99389913394.550003</v>
      </c>
      <c r="CE7" s="37">
        <v>74400872247.070007</v>
      </c>
      <c r="CF7" s="37">
        <v>159931290775.59</v>
      </c>
      <c r="CG7" s="37">
        <v>12239448561.67</v>
      </c>
      <c r="CH7" s="37">
        <v>12487235550.610001</v>
      </c>
      <c r="CI7" s="37">
        <v>144303896166.88</v>
      </c>
      <c r="CJ7" s="37">
        <v>274299678473.51999</v>
      </c>
      <c r="CK7" s="37">
        <v>765164238882.85999</v>
      </c>
      <c r="CL7" s="37">
        <v>140927132081.39999</v>
      </c>
      <c r="CM7" s="37">
        <v>32122665844.549999</v>
      </c>
      <c r="CN7" s="37">
        <v>35012794468.150002</v>
      </c>
      <c r="CO7" s="37">
        <v>89845491805.850006</v>
      </c>
      <c r="CP7" s="37">
        <v>11610377662.51</v>
      </c>
      <c r="CQ7" s="37">
        <v>56104551403.349998</v>
      </c>
      <c r="CR7" s="37">
        <v>60146064853.5</v>
      </c>
      <c r="CS7" s="37">
        <v>1628498436.6400001</v>
      </c>
      <c r="CT7" s="37">
        <v>80307608497.660004</v>
      </c>
      <c r="CU7" s="37">
        <v>3407635913.8699999</v>
      </c>
      <c r="CV7" s="37">
        <v>334614823510.60999</v>
      </c>
      <c r="CW7" s="37">
        <v>3543372465363.4399</v>
      </c>
      <c r="CX7" s="37">
        <v>735681363092.04004</v>
      </c>
      <c r="CY7" s="37">
        <v>87772263964.440002</v>
      </c>
      <c r="CZ7" s="37">
        <v>83568086574.960007</v>
      </c>
      <c r="DA7" s="37">
        <v>62740936098.660004</v>
      </c>
      <c r="DB7" s="37">
        <v>139351064209.22</v>
      </c>
      <c r="DC7" s="37">
        <v>113092662386.77</v>
      </c>
      <c r="DD7" s="37">
        <v>305023161534.76001</v>
      </c>
      <c r="DE7" s="37">
        <v>413266495195.45001</v>
      </c>
      <c r="DF7" s="37">
        <v>23820863554.849998</v>
      </c>
      <c r="DG7" s="37">
        <v>325435292811.19</v>
      </c>
      <c r="DH7" s="37">
        <v>197652077084.20001</v>
      </c>
      <c r="DI7" s="37">
        <v>214103787882.09</v>
      </c>
      <c r="DJ7" s="37">
        <v>318217253639.22998</v>
      </c>
      <c r="DK7" s="37">
        <v>915426717103.58997</v>
      </c>
      <c r="DL7" s="37">
        <v>394162883471.73999</v>
      </c>
      <c r="DM7" s="37">
        <v>371635161133.82001</v>
      </c>
      <c r="DN7" s="37">
        <v>542677767239</v>
      </c>
      <c r="DO7" s="37">
        <v>74656888141.279999</v>
      </c>
      <c r="DP7" s="37">
        <v>468974671321.53003</v>
      </c>
      <c r="DQ7" s="37">
        <v>385367830933.90997</v>
      </c>
      <c r="DR7" s="37">
        <v>83608740884.160004</v>
      </c>
      <c r="DS7" s="37">
        <v>92419024199.570007</v>
      </c>
      <c r="DT7" s="37">
        <v>52395665155.489998</v>
      </c>
      <c r="DU7" s="37">
        <v>38026997866</v>
      </c>
      <c r="DV7" s="37">
        <v>48045762547.349998</v>
      </c>
      <c r="DW7" s="37">
        <v>53675222256.32</v>
      </c>
      <c r="DX7" s="37">
        <v>135472894249.77</v>
      </c>
      <c r="DY7" s="37">
        <v>182376689614.07001</v>
      </c>
    </row>
    <row r="8" spans="1:129" x14ac:dyDescent="0.2">
      <c r="B8" s="21">
        <v>121005</v>
      </c>
      <c r="C8" s="21" t="s">
        <v>23</v>
      </c>
      <c r="D8" s="22">
        <v>8072336465.7399998</v>
      </c>
      <c r="E8" s="22">
        <v>0</v>
      </c>
      <c r="F8" s="22">
        <v>0</v>
      </c>
      <c r="G8" s="22">
        <v>11500000000</v>
      </c>
      <c r="H8" s="22">
        <v>0</v>
      </c>
      <c r="I8" s="22">
        <v>7000000000</v>
      </c>
      <c r="J8" s="22">
        <v>16000000000</v>
      </c>
      <c r="K8" s="22">
        <v>48000000000</v>
      </c>
      <c r="L8" s="22">
        <v>27000000000</v>
      </c>
      <c r="M8" s="22">
        <v>38000000000</v>
      </c>
      <c r="N8" s="22">
        <v>246000000000</v>
      </c>
      <c r="O8" s="22">
        <v>4500000000</v>
      </c>
      <c r="P8" s="22">
        <v>15000000000</v>
      </c>
      <c r="Q8" s="22">
        <v>40000000000</v>
      </c>
      <c r="R8" s="22">
        <v>0</v>
      </c>
      <c r="S8" s="22">
        <v>0</v>
      </c>
      <c r="T8" s="22">
        <v>48000000000</v>
      </c>
      <c r="U8" s="22">
        <v>0</v>
      </c>
      <c r="V8" s="22">
        <v>3000000000</v>
      </c>
      <c r="W8" s="22">
        <v>20000000000</v>
      </c>
      <c r="X8" s="22">
        <v>0</v>
      </c>
      <c r="Y8" s="22">
        <v>4500000000</v>
      </c>
      <c r="Z8" s="22">
        <v>50000000000</v>
      </c>
      <c r="AA8" s="22">
        <v>2600000000</v>
      </c>
      <c r="AB8" s="22">
        <v>20000000000</v>
      </c>
      <c r="AC8" s="22">
        <v>82100000000</v>
      </c>
      <c r="AD8" s="22">
        <v>0</v>
      </c>
      <c r="AE8" s="22">
        <v>0</v>
      </c>
      <c r="AF8" s="22">
        <v>0</v>
      </c>
      <c r="AG8" s="22">
        <v>45000000000</v>
      </c>
      <c r="AH8" s="22">
        <v>6000000000</v>
      </c>
      <c r="AI8" s="22">
        <v>57000000000</v>
      </c>
      <c r="AJ8" s="22">
        <v>1700000000</v>
      </c>
      <c r="AK8" s="22">
        <v>0</v>
      </c>
      <c r="AL8" s="22">
        <v>25000000000</v>
      </c>
      <c r="AM8" s="22">
        <v>0</v>
      </c>
      <c r="AN8" s="22">
        <v>15000000000</v>
      </c>
      <c r="AO8" s="22">
        <v>155000000000</v>
      </c>
      <c r="AP8" s="22">
        <v>0</v>
      </c>
      <c r="AQ8" s="22">
        <v>6000000000</v>
      </c>
      <c r="AR8" s="22">
        <v>15000000000</v>
      </c>
      <c r="AS8" s="22">
        <v>0</v>
      </c>
      <c r="AT8" s="22">
        <v>0</v>
      </c>
      <c r="AU8" s="22">
        <v>38000000000</v>
      </c>
      <c r="AV8" s="22">
        <v>0</v>
      </c>
      <c r="AW8" s="22">
        <v>0</v>
      </c>
      <c r="AX8" s="22">
        <v>84000000000</v>
      </c>
      <c r="AY8" s="22">
        <v>0</v>
      </c>
      <c r="AZ8" s="22">
        <v>0</v>
      </c>
      <c r="BA8" s="22">
        <v>0</v>
      </c>
      <c r="BB8" s="22">
        <v>0</v>
      </c>
      <c r="BC8" s="22">
        <v>0</v>
      </c>
      <c r="BD8" s="22">
        <v>0</v>
      </c>
      <c r="BE8" s="22">
        <v>30000000000</v>
      </c>
      <c r="BF8" s="22">
        <v>74000000000</v>
      </c>
      <c r="BG8" s="22">
        <v>0</v>
      </c>
      <c r="BH8" s="22">
        <v>302000000000</v>
      </c>
      <c r="BI8" s="22">
        <v>0</v>
      </c>
      <c r="BJ8" s="22">
        <v>5748000000</v>
      </c>
      <c r="BK8" s="22">
        <v>0</v>
      </c>
      <c r="BL8" s="22">
        <v>0</v>
      </c>
      <c r="BM8" s="22">
        <v>17000000000</v>
      </c>
      <c r="BN8" s="22">
        <v>153560000000</v>
      </c>
      <c r="BO8" s="22">
        <v>4000000000</v>
      </c>
      <c r="BP8" s="22">
        <v>30000000000</v>
      </c>
      <c r="BQ8" s="22">
        <v>0</v>
      </c>
      <c r="BR8" s="22">
        <v>1000000000</v>
      </c>
      <c r="BS8" s="22">
        <v>22900000000</v>
      </c>
      <c r="BT8" s="22">
        <v>0</v>
      </c>
      <c r="BU8" s="22">
        <v>0</v>
      </c>
      <c r="BV8" s="22">
        <v>32800000000</v>
      </c>
      <c r="BW8" s="22">
        <v>0</v>
      </c>
      <c r="BX8" s="22">
        <v>53000000000</v>
      </c>
      <c r="BY8" s="22">
        <v>0</v>
      </c>
      <c r="BZ8" s="22">
        <v>0</v>
      </c>
      <c r="CA8" s="22">
        <v>0</v>
      </c>
      <c r="CB8" s="22">
        <v>0</v>
      </c>
      <c r="CC8" s="22">
        <v>0</v>
      </c>
      <c r="CD8" s="22">
        <v>0</v>
      </c>
      <c r="CE8" s="22">
        <v>0</v>
      </c>
      <c r="CF8" s="22">
        <v>0</v>
      </c>
      <c r="CG8" s="22">
        <v>0</v>
      </c>
      <c r="CH8" s="22">
        <v>0</v>
      </c>
      <c r="CI8" s="22">
        <v>0</v>
      </c>
      <c r="CJ8" s="22">
        <v>0</v>
      </c>
      <c r="CK8" s="22">
        <v>0</v>
      </c>
      <c r="CL8" s="22">
        <v>0</v>
      </c>
      <c r="CM8" s="22">
        <v>0</v>
      </c>
      <c r="CN8" s="22">
        <v>0</v>
      </c>
      <c r="CO8" s="22">
        <v>0</v>
      </c>
      <c r="CP8" s="22">
        <v>0</v>
      </c>
      <c r="CQ8" s="22">
        <v>0</v>
      </c>
      <c r="CR8" s="22">
        <v>0</v>
      </c>
      <c r="CS8" s="22">
        <v>0</v>
      </c>
      <c r="CT8" s="22">
        <v>0</v>
      </c>
      <c r="CU8" s="22">
        <v>0</v>
      </c>
      <c r="CV8" s="22">
        <v>0</v>
      </c>
      <c r="CW8" s="22">
        <v>0</v>
      </c>
      <c r="CX8" s="22">
        <v>0</v>
      </c>
      <c r="CY8" s="22">
        <v>0</v>
      </c>
      <c r="CZ8" s="22">
        <v>0</v>
      </c>
      <c r="DA8" s="22">
        <v>0</v>
      </c>
      <c r="DB8" s="22">
        <v>0</v>
      </c>
      <c r="DC8" s="22">
        <v>0</v>
      </c>
      <c r="DD8" s="22">
        <v>0</v>
      </c>
      <c r="DE8" s="22">
        <v>0</v>
      </c>
      <c r="DF8" s="22">
        <v>0</v>
      </c>
      <c r="DG8" s="22">
        <v>0</v>
      </c>
      <c r="DH8" s="22">
        <v>0</v>
      </c>
      <c r="DI8" s="22">
        <v>0</v>
      </c>
      <c r="DJ8" s="22">
        <v>0</v>
      </c>
      <c r="DK8" s="22">
        <v>0</v>
      </c>
      <c r="DL8" s="22">
        <v>0</v>
      </c>
      <c r="DM8" s="22">
        <v>0</v>
      </c>
      <c r="DN8" s="22">
        <v>0</v>
      </c>
      <c r="DO8" s="22">
        <v>0</v>
      </c>
      <c r="DP8" s="22">
        <v>0</v>
      </c>
      <c r="DQ8" s="22">
        <v>0</v>
      </c>
      <c r="DR8" s="22">
        <v>0</v>
      </c>
      <c r="DS8" s="22">
        <v>0</v>
      </c>
      <c r="DT8" s="22">
        <v>0</v>
      </c>
      <c r="DU8" s="22">
        <v>0</v>
      </c>
      <c r="DV8" s="22">
        <v>0</v>
      </c>
      <c r="DW8" s="22">
        <v>0</v>
      </c>
      <c r="DX8" s="22">
        <v>0</v>
      </c>
      <c r="DY8" s="22">
        <v>0</v>
      </c>
    </row>
    <row r="9" spans="1:129" x14ac:dyDescent="0.2">
      <c r="B9" s="21">
        <v>121010</v>
      </c>
      <c r="C9" s="21" t="s">
        <v>24</v>
      </c>
      <c r="D9" s="22">
        <v>0</v>
      </c>
      <c r="E9" s="22">
        <v>0</v>
      </c>
      <c r="F9" s="22">
        <v>0</v>
      </c>
      <c r="G9" s="22">
        <v>0</v>
      </c>
      <c r="H9" s="22">
        <v>0</v>
      </c>
      <c r="I9" s="22">
        <v>0</v>
      </c>
      <c r="J9" s="22">
        <v>0</v>
      </c>
      <c r="K9" s="22">
        <v>0</v>
      </c>
      <c r="L9" s="22">
        <v>0</v>
      </c>
      <c r="M9" s="22">
        <v>6000000000</v>
      </c>
      <c r="N9" s="22">
        <v>35000000000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14000000000</v>
      </c>
      <c r="AH9" s="22">
        <v>0</v>
      </c>
      <c r="AI9" s="22">
        <v>10000000000</v>
      </c>
      <c r="AJ9" s="22">
        <v>0</v>
      </c>
      <c r="AK9" s="22">
        <v>0</v>
      </c>
      <c r="AL9" s="22">
        <v>0</v>
      </c>
      <c r="AM9" s="22">
        <v>0</v>
      </c>
      <c r="AN9" s="22">
        <v>0</v>
      </c>
      <c r="AO9" s="22">
        <v>20000000000</v>
      </c>
      <c r="AP9" s="22">
        <v>3000000000</v>
      </c>
      <c r="AQ9" s="22">
        <v>0</v>
      </c>
      <c r="AR9" s="22">
        <v>7500000000</v>
      </c>
      <c r="AS9" s="22">
        <v>0</v>
      </c>
      <c r="AT9" s="22">
        <v>0</v>
      </c>
      <c r="AU9" s="22">
        <v>20000000000</v>
      </c>
      <c r="AV9" s="22">
        <v>0</v>
      </c>
      <c r="AW9" s="22">
        <v>0</v>
      </c>
      <c r="AX9" s="22">
        <v>15000000000</v>
      </c>
      <c r="AY9" s="22">
        <v>0</v>
      </c>
      <c r="AZ9" s="22">
        <v>5000000000</v>
      </c>
      <c r="BA9" s="22">
        <v>20000000000</v>
      </c>
      <c r="BB9" s="22">
        <v>0</v>
      </c>
      <c r="BC9" s="22">
        <v>0</v>
      </c>
      <c r="BD9" s="22">
        <v>20000000000</v>
      </c>
      <c r="BE9" s="22">
        <v>29000000000</v>
      </c>
      <c r="BF9" s="22">
        <v>35000000000</v>
      </c>
      <c r="BG9" s="22">
        <v>0</v>
      </c>
      <c r="BH9" s="22">
        <v>85000000000</v>
      </c>
      <c r="BI9" s="22">
        <v>6000000000</v>
      </c>
      <c r="BJ9" s="22">
        <v>45000000000</v>
      </c>
      <c r="BK9" s="22">
        <v>0</v>
      </c>
      <c r="BL9" s="22">
        <v>0</v>
      </c>
      <c r="BM9" s="22">
        <v>33500000000</v>
      </c>
      <c r="BN9" s="22">
        <v>50000000000</v>
      </c>
      <c r="BO9" s="22">
        <v>19300000000</v>
      </c>
      <c r="BP9" s="22">
        <v>0</v>
      </c>
      <c r="BQ9" s="22">
        <v>0</v>
      </c>
      <c r="BR9" s="22">
        <v>30600000000</v>
      </c>
      <c r="BS9" s="22">
        <v>31300000000</v>
      </c>
      <c r="BT9" s="22">
        <v>16900000000</v>
      </c>
      <c r="BU9" s="22">
        <v>19200000000</v>
      </c>
      <c r="BV9" s="22">
        <v>35800000000</v>
      </c>
      <c r="BW9" s="22">
        <v>49000000000</v>
      </c>
      <c r="BX9" s="22">
        <v>71700000000</v>
      </c>
      <c r="BY9" s="22">
        <v>0</v>
      </c>
      <c r="BZ9" s="22">
        <v>0</v>
      </c>
      <c r="CA9" s="22">
        <v>0</v>
      </c>
      <c r="CB9" s="22">
        <v>0</v>
      </c>
      <c r="CC9" s="22">
        <v>0</v>
      </c>
      <c r="CD9" s="22">
        <v>0</v>
      </c>
      <c r="CE9" s="22">
        <v>0</v>
      </c>
      <c r="CF9" s="22">
        <v>0</v>
      </c>
      <c r="CG9" s="22">
        <v>0</v>
      </c>
      <c r="CH9" s="22">
        <v>0</v>
      </c>
      <c r="CI9" s="22">
        <v>0</v>
      </c>
      <c r="CJ9" s="22">
        <v>0</v>
      </c>
      <c r="CK9" s="22">
        <v>0</v>
      </c>
      <c r="CL9" s="22">
        <v>0</v>
      </c>
      <c r="CM9" s="22">
        <v>0</v>
      </c>
      <c r="CN9" s="22">
        <v>0</v>
      </c>
      <c r="CO9" s="22">
        <v>0</v>
      </c>
      <c r="CP9" s="22">
        <v>0</v>
      </c>
      <c r="CQ9" s="22">
        <v>0</v>
      </c>
      <c r="CR9" s="22">
        <v>0</v>
      </c>
      <c r="CS9" s="22">
        <v>0</v>
      </c>
      <c r="CT9" s="22">
        <v>0</v>
      </c>
      <c r="CU9" s="22">
        <v>0</v>
      </c>
      <c r="CV9" s="22">
        <v>0</v>
      </c>
      <c r="CW9" s="22">
        <v>0</v>
      </c>
      <c r="CX9" s="22">
        <v>0</v>
      </c>
      <c r="CY9" s="22">
        <v>0</v>
      </c>
      <c r="CZ9" s="22">
        <v>0</v>
      </c>
      <c r="DA9" s="22">
        <v>0</v>
      </c>
      <c r="DB9" s="22">
        <v>0</v>
      </c>
      <c r="DC9" s="22">
        <v>0</v>
      </c>
      <c r="DD9" s="22">
        <v>0</v>
      </c>
      <c r="DE9" s="22">
        <v>0</v>
      </c>
      <c r="DF9" s="22">
        <v>0</v>
      </c>
      <c r="DG9" s="22">
        <v>0</v>
      </c>
      <c r="DH9" s="22">
        <v>0</v>
      </c>
      <c r="DI9" s="22">
        <v>0</v>
      </c>
      <c r="DJ9" s="22">
        <v>0</v>
      </c>
      <c r="DK9" s="22">
        <v>0</v>
      </c>
      <c r="DL9" s="22">
        <v>0</v>
      </c>
      <c r="DM9" s="22">
        <v>0</v>
      </c>
      <c r="DN9" s="22">
        <v>0</v>
      </c>
      <c r="DO9" s="22">
        <v>0</v>
      </c>
      <c r="DP9" s="22">
        <v>0</v>
      </c>
      <c r="DQ9" s="22">
        <v>0</v>
      </c>
      <c r="DR9" s="22">
        <v>0</v>
      </c>
      <c r="DS9" s="22">
        <v>0</v>
      </c>
      <c r="DT9" s="22">
        <v>0</v>
      </c>
      <c r="DU9" s="22">
        <v>0</v>
      </c>
      <c r="DV9" s="22">
        <v>0</v>
      </c>
      <c r="DW9" s="22">
        <v>0</v>
      </c>
      <c r="DX9" s="22">
        <v>0</v>
      </c>
      <c r="DY9" s="22">
        <v>0</v>
      </c>
    </row>
    <row r="10" spans="1:129" x14ac:dyDescent="0.2">
      <c r="B10" s="21">
        <v>121016</v>
      </c>
      <c r="C10" s="21" t="s">
        <v>23</v>
      </c>
      <c r="D10" s="22">
        <v>0</v>
      </c>
      <c r="E10" s="22">
        <v>0</v>
      </c>
      <c r="F10" s="22">
        <v>0</v>
      </c>
      <c r="G10" s="22">
        <v>0</v>
      </c>
      <c r="H10" s="22">
        <v>0</v>
      </c>
      <c r="I10" s="22">
        <v>1100000000</v>
      </c>
      <c r="J10" s="22">
        <v>0</v>
      </c>
      <c r="K10" s="22">
        <v>33000000000</v>
      </c>
      <c r="L10" s="22">
        <v>0</v>
      </c>
      <c r="M10" s="22">
        <v>0</v>
      </c>
      <c r="N10" s="22">
        <v>9000000000</v>
      </c>
      <c r="O10" s="22">
        <v>0</v>
      </c>
      <c r="P10" s="22">
        <v>817920000</v>
      </c>
      <c r="Q10" s="22">
        <v>0</v>
      </c>
      <c r="R10" s="22">
        <v>0</v>
      </c>
      <c r="S10" s="22">
        <v>0</v>
      </c>
      <c r="T10" s="22">
        <v>0</v>
      </c>
      <c r="U10" s="22">
        <v>0</v>
      </c>
      <c r="V10" s="22">
        <v>0</v>
      </c>
      <c r="W10" s="22">
        <v>0</v>
      </c>
      <c r="X10" s="22">
        <v>0</v>
      </c>
      <c r="Y10" s="22">
        <v>0</v>
      </c>
      <c r="Z10" s="22">
        <v>0</v>
      </c>
      <c r="AA10" s="22">
        <v>0</v>
      </c>
      <c r="AB10" s="22">
        <v>0</v>
      </c>
      <c r="AC10" s="22">
        <v>0</v>
      </c>
      <c r="AD10" s="22">
        <v>0</v>
      </c>
      <c r="AE10" s="22">
        <v>0</v>
      </c>
      <c r="AF10" s="22">
        <v>0</v>
      </c>
      <c r="AG10" s="22">
        <v>0</v>
      </c>
      <c r="AH10" s="22">
        <v>0</v>
      </c>
      <c r="AI10" s="22">
        <v>0</v>
      </c>
      <c r="AJ10" s="22">
        <v>0</v>
      </c>
      <c r="AK10" s="22">
        <v>0</v>
      </c>
      <c r="AL10" s="22">
        <v>0</v>
      </c>
      <c r="AM10" s="22">
        <v>0</v>
      </c>
      <c r="AN10" s="22">
        <v>0</v>
      </c>
      <c r="AO10" s="22">
        <v>0</v>
      </c>
      <c r="AP10" s="22">
        <v>0</v>
      </c>
      <c r="AQ10" s="22">
        <v>0</v>
      </c>
      <c r="AR10" s="22">
        <v>0</v>
      </c>
      <c r="AS10" s="22">
        <v>0</v>
      </c>
      <c r="AT10" s="22">
        <v>0</v>
      </c>
      <c r="AU10" s="22">
        <v>0</v>
      </c>
      <c r="AV10" s="22">
        <v>0</v>
      </c>
      <c r="AW10" s="22">
        <v>0</v>
      </c>
      <c r="AX10" s="22">
        <v>0</v>
      </c>
      <c r="AY10" s="22">
        <v>0</v>
      </c>
      <c r="AZ10" s="22">
        <v>0</v>
      </c>
      <c r="BA10" s="22">
        <v>0</v>
      </c>
      <c r="BB10" s="22">
        <v>0</v>
      </c>
      <c r="BC10" s="22">
        <v>0</v>
      </c>
      <c r="BD10" s="22">
        <v>0</v>
      </c>
      <c r="BE10" s="22">
        <v>0</v>
      </c>
      <c r="BF10" s="22">
        <v>0</v>
      </c>
      <c r="BG10" s="22">
        <v>0</v>
      </c>
      <c r="BH10" s="22">
        <v>0</v>
      </c>
      <c r="BI10" s="22">
        <v>0</v>
      </c>
      <c r="BJ10" s="22">
        <v>0</v>
      </c>
      <c r="BK10" s="22">
        <v>0</v>
      </c>
      <c r="BL10" s="22">
        <v>0</v>
      </c>
      <c r="BM10" s="22">
        <v>0</v>
      </c>
      <c r="BN10" s="22">
        <v>0</v>
      </c>
      <c r="BO10" s="22">
        <v>0</v>
      </c>
      <c r="BP10" s="22">
        <v>0</v>
      </c>
      <c r="BQ10" s="22">
        <v>0</v>
      </c>
      <c r="BR10" s="22">
        <v>0</v>
      </c>
      <c r="BS10" s="22">
        <v>0</v>
      </c>
      <c r="BT10" s="22">
        <v>0</v>
      </c>
      <c r="BU10" s="22">
        <v>0</v>
      </c>
      <c r="BV10" s="22">
        <v>0</v>
      </c>
      <c r="BW10" s="22">
        <v>0</v>
      </c>
      <c r="BX10" s="22">
        <v>0</v>
      </c>
      <c r="BY10" s="22">
        <v>0</v>
      </c>
      <c r="BZ10" s="22">
        <v>0</v>
      </c>
      <c r="CA10" s="22">
        <v>0</v>
      </c>
      <c r="CB10" s="22">
        <v>0</v>
      </c>
      <c r="CC10" s="22">
        <v>0</v>
      </c>
      <c r="CD10" s="22">
        <v>0</v>
      </c>
      <c r="CE10" s="22">
        <v>0</v>
      </c>
      <c r="CF10" s="22">
        <v>0</v>
      </c>
      <c r="CG10" s="22">
        <v>0</v>
      </c>
      <c r="CH10" s="22">
        <v>0</v>
      </c>
      <c r="CI10" s="22">
        <v>0</v>
      </c>
      <c r="CJ10" s="22">
        <v>0</v>
      </c>
      <c r="CK10" s="22">
        <v>0</v>
      </c>
      <c r="CL10" s="22">
        <v>0</v>
      </c>
      <c r="CM10" s="22">
        <v>0</v>
      </c>
      <c r="CN10" s="22">
        <v>0</v>
      </c>
      <c r="CO10" s="22">
        <v>0</v>
      </c>
      <c r="CP10" s="22">
        <v>0</v>
      </c>
      <c r="CQ10" s="22">
        <v>0</v>
      </c>
      <c r="CR10" s="22">
        <v>0</v>
      </c>
      <c r="CS10" s="22">
        <v>0</v>
      </c>
      <c r="CT10" s="22">
        <v>0</v>
      </c>
      <c r="CU10" s="22">
        <v>0</v>
      </c>
      <c r="CV10" s="22">
        <v>0</v>
      </c>
      <c r="CW10" s="22">
        <v>0</v>
      </c>
      <c r="CX10" s="22">
        <v>0</v>
      </c>
      <c r="CY10" s="22">
        <v>0</v>
      </c>
      <c r="CZ10" s="22">
        <v>0</v>
      </c>
      <c r="DA10" s="22">
        <v>0</v>
      </c>
      <c r="DB10" s="22">
        <v>0</v>
      </c>
      <c r="DC10" s="22">
        <v>0</v>
      </c>
      <c r="DD10" s="22">
        <v>0</v>
      </c>
      <c r="DE10" s="22">
        <v>0</v>
      </c>
      <c r="DF10" s="22">
        <v>0</v>
      </c>
      <c r="DG10" s="22">
        <v>0</v>
      </c>
      <c r="DH10" s="22">
        <v>0</v>
      </c>
      <c r="DI10" s="22">
        <v>0</v>
      </c>
      <c r="DJ10" s="22">
        <v>0</v>
      </c>
      <c r="DK10" s="22">
        <v>0</v>
      </c>
      <c r="DL10" s="22">
        <v>0</v>
      </c>
      <c r="DM10" s="22">
        <v>0</v>
      </c>
      <c r="DN10" s="22">
        <v>0</v>
      </c>
      <c r="DO10" s="22">
        <v>0</v>
      </c>
      <c r="DP10" s="22">
        <v>0</v>
      </c>
      <c r="DQ10" s="22">
        <v>0</v>
      </c>
      <c r="DR10" s="22">
        <v>0</v>
      </c>
      <c r="DS10" s="22">
        <v>0</v>
      </c>
      <c r="DT10" s="22">
        <v>0</v>
      </c>
      <c r="DU10" s="22">
        <v>0</v>
      </c>
      <c r="DV10" s="22">
        <v>0</v>
      </c>
      <c r="DW10" s="22">
        <v>0</v>
      </c>
      <c r="DX10" s="22">
        <v>0</v>
      </c>
      <c r="DY10" s="22">
        <v>0</v>
      </c>
    </row>
    <row r="11" spans="1:129" x14ac:dyDescent="0.2">
      <c r="B11" s="21">
        <v>121505</v>
      </c>
      <c r="C11" s="21" t="s">
        <v>23</v>
      </c>
      <c r="D11" s="22">
        <v>210563169381</v>
      </c>
      <c r="E11" s="22">
        <v>200000000000</v>
      </c>
      <c r="F11" s="22">
        <v>200000000000</v>
      </c>
      <c r="G11" s="22">
        <v>200000000000</v>
      </c>
      <c r="H11" s="22">
        <v>100000000000</v>
      </c>
      <c r="I11" s="22">
        <v>100000000000</v>
      </c>
      <c r="J11" s="22">
        <v>100000000000</v>
      </c>
      <c r="K11" s="22">
        <v>100000000000</v>
      </c>
      <c r="L11" s="22">
        <v>100000000000</v>
      </c>
      <c r="M11" s="22">
        <v>100000000000</v>
      </c>
      <c r="N11" s="22">
        <v>0</v>
      </c>
      <c r="O11" s="22">
        <v>0</v>
      </c>
      <c r="P11" s="22">
        <v>0</v>
      </c>
      <c r="Q11" s="22">
        <v>0</v>
      </c>
      <c r="R11" s="22">
        <v>0</v>
      </c>
      <c r="S11" s="22">
        <v>0</v>
      </c>
      <c r="T11" s="22">
        <v>0</v>
      </c>
      <c r="U11" s="22">
        <v>0</v>
      </c>
      <c r="V11" s="22">
        <v>0</v>
      </c>
      <c r="W11" s="22">
        <v>0</v>
      </c>
      <c r="X11" s="22">
        <v>0</v>
      </c>
      <c r="Y11" s="22">
        <v>0</v>
      </c>
      <c r="Z11" s="22">
        <v>0</v>
      </c>
      <c r="AA11" s="22">
        <v>0</v>
      </c>
      <c r="AB11" s="22">
        <v>0</v>
      </c>
      <c r="AC11" s="22">
        <v>0</v>
      </c>
      <c r="AD11" s="22">
        <v>0</v>
      </c>
      <c r="AE11" s="22">
        <v>0</v>
      </c>
      <c r="AF11" s="22">
        <v>0</v>
      </c>
      <c r="AG11" s="22">
        <v>0</v>
      </c>
      <c r="AH11" s="22">
        <v>0</v>
      </c>
      <c r="AI11" s="22">
        <v>0</v>
      </c>
      <c r="AJ11" s="22">
        <v>0</v>
      </c>
      <c r="AK11" s="22">
        <v>0</v>
      </c>
      <c r="AL11" s="22">
        <v>0</v>
      </c>
      <c r="AM11" s="22">
        <v>0</v>
      </c>
      <c r="AN11" s="22">
        <v>0</v>
      </c>
      <c r="AO11" s="22">
        <v>0</v>
      </c>
      <c r="AP11" s="22">
        <v>0</v>
      </c>
      <c r="AQ11" s="22">
        <v>0</v>
      </c>
      <c r="AR11" s="22">
        <v>0</v>
      </c>
      <c r="AS11" s="22">
        <v>0</v>
      </c>
      <c r="AT11" s="22">
        <v>0</v>
      </c>
      <c r="AU11" s="22">
        <v>0</v>
      </c>
      <c r="AV11" s="22">
        <v>0</v>
      </c>
      <c r="AW11" s="22">
        <v>0</v>
      </c>
      <c r="AX11" s="22">
        <v>0</v>
      </c>
      <c r="AY11" s="22">
        <v>0</v>
      </c>
      <c r="AZ11" s="22">
        <v>0</v>
      </c>
      <c r="BA11" s="22">
        <v>0</v>
      </c>
      <c r="BB11" s="22">
        <v>0</v>
      </c>
      <c r="BC11" s="22">
        <v>0</v>
      </c>
      <c r="BD11" s="22">
        <v>0</v>
      </c>
      <c r="BE11" s="22">
        <v>0</v>
      </c>
      <c r="BF11" s="22">
        <v>0</v>
      </c>
      <c r="BG11" s="22">
        <v>0</v>
      </c>
      <c r="BH11" s="22">
        <v>0</v>
      </c>
      <c r="BI11" s="22">
        <v>0</v>
      </c>
      <c r="BJ11" s="22">
        <v>0</v>
      </c>
      <c r="BK11" s="22">
        <v>0</v>
      </c>
      <c r="BL11" s="22">
        <v>0</v>
      </c>
      <c r="BM11" s="22">
        <v>0</v>
      </c>
      <c r="BN11" s="22">
        <v>0</v>
      </c>
      <c r="BO11" s="22">
        <v>0</v>
      </c>
      <c r="BP11" s="22">
        <v>0</v>
      </c>
      <c r="BQ11" s="22">
        <v>0</v>
      </c>
      <c r="BR11" s="22">
        <v>0</v>
      </c>
      <c r="BS11" s="22">
        <v>0</v>
      </c>
      <c r="BT11" s="22">
        <v>0</v>
      </c>
      <c r="BU11" s="22">
        <v>0</v>
      </c>
      <c r="BV11" s="22">
        <v>0</v>
      </c>
      <c r="BW11" s="22">
        <v>0</v>
      </c>
      <c r="BX11" s="22">
        <v>0</v>
      </c>
      <c r="BY11" s="22">
        <v>0</v>
      </c>
      <c r="BZ11" s="22">
        <v>0</v>
      </c>
      <c r="CA11" s="22">
        <v>0</v>
      </c>
      <c r="CB11" s="22">
        <v>0</v>
      </c>
      <c r="CC11" s="22">
        <v>0</v>
      </c>
      <c r="CD11" s="22">
        <v>0</v>
      </c>
      <c r="CE11" s="22">
        <v>0</v>
      </c>
      <c r="CF11" s="22">
        <v>0</v>
      </c>
      <c r="CG11" s="22">
        <v>0</v>
      </c>
      <c r="CH11" s="22">
        <v>0</v>
      </c>
      <c r="CI11" s="22">
        <v>0</v>
      </c>
      <c r="CJ11" s="22">
        <v>0</v>
      </c>
      <c r="CK11" s="22">
        <v>0</v>
      </c>
      <c r="CL11" s="22">
        <v>0</v>
      </c>
      <c r="CM11" s="22">
        <v>0</v>
      </c>
      <c r="CN11" s="22">
        <v>0</v>
      </c>
      <c r="CO11" s="22">
        <v>0</v>
      </c>
      <c r="CP11" s="22">
        <v>0</v>
      </c>
      <c r="CQ11" s="22">
        <v>0</v>
      </c>
      <c r="CR11" s="22">
        <v>0</v>
      </c>
      <c r="CS11" s="22">
        <v>0</v>
      </c>
      <c r="CT11" s="22">
        <v>0</v>
      </c>
      <c r="CU11" s="22">
        <v>0</v>
      </c>
      <c r="CV11" s="22">
        <v>0</v>
      </c>
      <c r="CW11" s="22">
        <v>0</v>
      </c>
      <c r="CX11" s="22">
        <v>0</v>
      </c>
      <c r="CY11" s="22">
        <v>0</v>
      </c>
      <c r="CZ11" s="22">
        <v>0</v>
      </c>
      <c r="DA11" s="22">
        <v>0</v>
      </c>
      <c r="DB11" s="22">
        <v>0</v>
      </c>
      <c r="DC11" s="22">
        <v>0</v>
      </c>
      <c r="DD11" s="22">
        <v>0</v>
      </c>
      <c r="DE11" s="22">
        <v>0</v>
      </c>
      <c r="DF11" s="22">
        <v>0</v>
      </c>
      <c r="DG11" s="22">
        <v>0</v>
      </c>
      <c r="DH11" s="22">
        <v>0</v>
      </c>
      <c r="DI11" s="22">
        <v>0</v>
      </c>
      <c r="DJ11" s="22">
        <v>0</v>
      </c>
      <c r="DK11" s="22">
        <v>0</v>
      </c>
      <c r="DL11" s="22">
        <v>0</v>
      </c>
      <c r="DM11" s="22">
        <v>0</v>
      </c>
      <c r="DN11" s="22">
        <v>0</v>
      </c>
      <c r="DO11" s="22">
        <v>0</v>
      </c>
      <c r="DP11" s="22">
        <v>0</v>
      </c>
      <c r="DQ11" s="22">
        <v>0</v>
      </c>
      <c r="DR11" s="22">
        <v>0</v>
      </c>
      <c r="DS11" s="22">
        <v>0</v>
      </c>
      <c r="DT11" s="22">
        <v>0</v>
      </c>
      <c r="DU11" s="22">
        <v>0</v>
      </c>
      <c r="DV11" s="22">
        <v>0</v>
      </c>
      <c r="DW11" s="22">
        <v>0</v>
      </c>
      <c r="DX11" s="22">
        <v>0</v>
      </c>
      <c r="DY11" s="22">
        <v>0</v>
      </c>
    </row>
    <row r="12" spans="1:129" x14ac:dyDescent="0.2">
      <c r="B12" s="21">
        <v>122205</v>
      </c>
      <c r="C12" s="21" t="s">
        <v>24</v>
      </c>
      <c r="D12" s="22">
        <v>0</v>
      </c>
      <c r="E12" s="22">
        <v>0</v>
      </c>
      <c r="F12" s="22">
        <v>0</v>
      </c>
      <c r="G12" s="22">
        <v>0</v>
      </c>
      <c r="H12" s="22">
        <v>0</v>
      </c>
      <c r="I12" s="22">
        <v>0</v>
      </c>
      <c r="J12" s="22">
        <v>0</v>
      </c>
      <c r="K12" s="22">
        <v>0</v>
      </c>
      <c r="L12" s="22">
        <v>0</v>
      </c>
      <c r="M12" s="22">
        <v>0</v>
      </c>
      <c r="N12" s="22">
        <v>0</v>
      </c>
      <c r="O12" s="22">
        <v>0</v>
      </c>
      <c r="P12" s="22">
        <v>0</v>
      </c>
      <c r="Q12" s="22">
        <v>0</v>
      </c>
      <c r="R12" s="22">
        <v>0</v>
      </c>
      <c r="S12" s="22">
        <v>0</v>
      </c>
      <c r="T12" s="22">
        <v>0</v>
      </c>
      <c r="U12" s="22">
        <v>0</v>
      </c>
      <c r="V12" s="22">
        <v>0</v>
      </c>
      <c r="W12" s="22">
        <v>0</v>
      </c>
      <c r="X12" s="22">
        <v>0</v>
      </c>
      <c r="Y12" s="22">
        <v>0</v>
      </c>
      <c r="Z12" s="22">
        <v>0</v>
      </c>
      <c r="AA12" s="22">
        <v>0</v>
      </c>
      <c r="AB12" s="22">
        <v>0</v>
      </c>
      <c r="AC12" s="22">
        <v>0</v>
      </c>
      <c r="AD12" s="22">
        <v>0</v>
      </c>
      <c r="AE12" s="22">
        <v>0</v>
      </c>
      <c r="AF12" s="22">
        <v>0</v>
      </c>
      <c r="AG12" s="22">
        <v>0</v>
      </c>
      <c r="AH12" s="22">
        <v>0</v>
      </c>
      <c r="AI12" s="22">
        <v>0</v>
      </c>
      <c r="AJ12" s="22">
        <v>0</v>
      </c>
      <c r="AK12" s="22">
        <v>0</v>
      </c>
      <c r="AL12" s="22">
        <v>0</v>
      </c>
      <c r="AM12" s="22">
        <v>0</v>
      </c>
      <c r="AN12" s="22">
        <v>0</v>
      </c>
      <c r="AO12" s="22">
        <v>0</v>
      </c>
      <c r="AP12" s="22">
        <v>0</v>
      </c>
      <c r="AQ12" s="22">
        <v>0</v>
      </c>
      <c r="AR12" s="22">
        <v>0</v>
      </c>
      <c r="AS12" s="22">
        <v>0</v>
      </c>
      <c r="AT12" s="22">
        <v>0</v>
      </c>
      <c r="AU12" s="22">
        <v>0</v>
      </c>
      <c r="AV12" s="22">
        <v>0</v>
      </c>
      <c r="AW12" s="22">
        <v>0</v>
      </c>
      <c r="AX12" s="22">
        <v>0</v>
      </c>
      <c r="AY12" s="22">
        <v>0</v>
      </c>
      <c r="AZ12" s="22">
        <v>0</v>
      </c>
      <c r="BA12" s="22">
        <v>0</v>
      </c>
      <c r="BB12" s="22">
        <v>0</v>
      </c>
      <c r="BC12" s="22">
        <v>0</v>
      </c>
      <c r="BD12" s="22">
        <v>0</v>
      </c>
      <c r="BE12" s="22">
        <v>0</v>
      </c>
      <c r="BF12" s="22">
        <v>0</v>
      </c>
      <c r="BG12" s="22">
        <v>0</v>
      </c>
      <c r="BH12" s="22">
        <v>0</v>
      </c>
      <c r="BI12" s="22">
        <v>0</v>
      </c>
      <c r="BJ12" s="22">
        <v>0</v>
      </c>
      <c r="BK12" s="22">
        <v>0</v>
      </c>
      <c r="BL12" s="22">
        <v>0</v>
      </c>
      <c r="BM12" s="22">
        <v>0</v>
      </c>
      <c r="BN12" s="22">
        <v>0</v>
      </c>
      <c r="BO12" s="22">
        <v>0</v>
      </c>
      <c r="BP12" s="22">
        <v>0</v>
      </c>
      <c r="BQ12" s="22">
        <v>0</v>
      </c>
      <c r="BR12" s="22">
        <v>0</v>
      </c>
      <c r="BS12" s="22">
        <v>0</v>
      </c>
      <c r="BT12" s="22">
        <v>0</v>
      </c>
      <c r="BU12" s="22">
        <v>0</v>
      </c>
      <c r="BV12" s="22">
        <v>0</v>
      </c>
      <c r="BW12" s="22">
        <v>0</v>
      </c>
      <c r="BX12" s="22">
        <v>0</v>
      </c>
      <c r="BY12" s="22">
        <v>0</v>
      </c>
      <c r="BZ12" s="22">
        <v>0</v>
      </c>
      <c r="CA12" s="22">
        <v>0</v>
      </c>
      <c r="CB12" s="22">
        <v>0</v>
      </c>
      <c r="CC12" s="22">
        <v>0</v>
      </c>
      <c r="CD12" s="22">
        <v>0</v>
      </c>
      <c r="CE12" s="22">
        <v>0</v>
      </c>
      <c r="CF12" s="22">
        <v>0</v>
      </c>
      <c r="CG12" s="22">
        <v>0</v>
      </c>
      <c r="CH12" s="22">
        <v>0</v>
      </c>
      <c r="CI12" s="22">
        <v>0</v>
      </c>
      <c r="CJ12" s="22">
        <v>0</v>
      </c>
      <c r="CK12" s="22">
        <v>0</v>
      </c>
      <c r="CL12" s="22">
        <v>0</v>
      </c>
      <c r="CM12" s="22">
        <v>0</v>
      </c>
      <c r="CN12" s="22">
        <v>0</v>
      </c>
      <c r="CO12" s="22">
        <v>0</v>
      </c>
      <c r="CP12" s="22">
        <v>0</v>
      </c>
      <c r="CQ12" s="22">
        <v>0</v>
      </c>
      <c r="CR12" s="22">
        <v>0</v>
      </c>
      <c r="CS12" s="22">
        <v>0</v>
      </c>
      <c r="CT12" s="22">
        <v>0</v>
      </c>
      <c r="CU12" s="22">
        <v>0</v>
      </c>
      <c r="CV12" s="22">
        <v>0</v>
      </c>
      <c r="CW12" s="22">
        <v>0</v>
      </c>
      <c r="CX12" s="22">
        <v>0</v>
      </c>
      <c r="CY12" s="22">
        <v>0</v>
      </c>
      <c r="CZ12" s="22">
        <v>0</v>
      </c>
      <c r="DA12" s="22">
        <v>0</v>
      </c>
      <c r="DB12" s="22">
        <v>0</v>
      </c>
      <c r="DC12" s="22">
        <v>0</v>
      </c>
      <c r="DD12" s="22">
        <v>0</v>
      </c>
      <c r="DE12" s="22">
        <v>0</v>
      </c>
      <c r="DF12" s="22">
        <v>0</v>
      </c>
      <c r="DG12" s="22">
        <v>0</v>
      </c>
      <c r="DH12" s="22">
        <v>6400373289.79</v>
      </c>
      <c r="DI12" s="22">
        <v>0</v>
      </c>
      <c r="DJ12" s="22">
        <v>0</v>
      </c>
      <c r="DK12" s="22">
        <v>0</v>
      </c>
      <c r="DL12" s="22">
        <v>0</v>
      </c>
      <c r="DM12" s="22">
        <v>0</v>
      </c>
      <c r="DN12" s="22">
        <v>0</v>
      </c>
      <c r="DO12" s="22">
        <v>0</v>
      </c>
      <c r="DP12" s="22">
        <v>0</v>
      </c>
      <c r="DQ12" s="22">
        <v>0</v>
      </c>
      <c r="DR12" s="22">
        <v>0</v>
      </c>
      <c r="DS12" s="22">
        <v>0</v>
      </c>
      <c r="DT12" s="22">
        <v>0</v>
      </c>
      <c r="DU12" s="22">
        <v>0</v>
      </c>
      <c r="DV12" s="22">
        <v>0</v>
      </c>
      <c r="DW12" s="22">
        <v>0</v>
      </c>
      <c r="DX12" s="22">
        <v>0</v>
      </c>
      <c r="DY12" s="22">
        <v>0</v>
      </c>
    </row>
    <row r="13" spans="1:129" x14ac:dyDescent="0.2">
      <c r="B13" s="21">
        <v>122210</v>
      </c>
      <c r="C13" s="21" t="s">
        <v>8</v>
      </c>
      <c r="D13" s="22">
        <v>0</v>
      </c>
      <c r="E13" s="22">
        <v>0</v>
      </c>
      <c r="F13" s="22">
        <v>0</v>
      </c>
      <c r="G13" s="22">
        <v>0</v>
      </c>
      <c r="H13" s="22">
        <v>0</v>
      </c>
      <c r="I13" s="22">
        <v>0</v>
      </c>
      <c r="J13" s="22">
        <v>0</v>
      </c>
      <c r="K13" s="22">
        <v>0</v>
      </c>
      <c r="L13" s="22">
        <v>0</v>
      </c>
      <c r="M13" s="22">
        <v>0</v>
      </c>
      <c r="N13" s="22">
        <v>0</v>
      </c>
      <c r="O13" s="22">
        <v>0</v>
      </c>
      <c r="P13" s="22">
        <v>0</v>
      </c>
      <c r="Q13" s="22">
        <v>0</v>
      </c>
      <c r="R13" s="22">
        <v>0</v>
      </c>
      <c r="S13" s="22">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22">
        <v>0</v>
      </c>
      <c r="BF13" s="22">
        <v>0</v>
      </c>
      <c r="BG13" s="22">
        <v>0</v>
      </c>
      <c r="BH13" s="22">
        <v>0</v>
      </c>
      <c r="BI13" s="22">
        <v>0</v>
      </c>
      <c r="BJ13" s="22">
        <v>0</v>
      </c>
      <c r="BK13" s="22">
        <v>0</v>
      </c>
      <c r="BL13" s="22">
        <v>0</v>
      </c>
      <c r="BM13" s="22">
        <v>0</v>
      </c>
      <c r="BN13" s="22">
        <v>0</v>
      </c>
      <c r="BO13" s="22">
        <v>0</v>
      </c>
      <c r="BP13" s="22">
        <v>0</v>
      </c>
      <c r="BQ13" s="22">
        <v>0</v>
      </c>
      <c r="BR13" s="22">
        <v>0</v>
      </c>
      <c r="BS13" s="22">
        <v>0</v>
      </c>
      <c r="BT13" s="22">
        <v>0</v>
      </c>
      <c r="BU13" s="22">
        <v>0</v>
      </c>
      <c r="BV13" s="22">
        <v>0</v>
      </c>
      <c r="BW13" s="22">
        <v>0</v>
      </c>
      <c r="BX13" s="22">
        <v>0</v>
      </c>
      <c r="BY13" s="22">
        <v>9150000000</v>
      </c>
      <c r="BZ13" s="22">
        <v>34600438996.589996</v>
      </c>
      <c r="CA13" s="22">
        <v>13300000000</v>
      </c>
      <c r="CB13" s="22">
        <v>20700000000</v>
      </c>
      <c r="CC13" s="22">
        <v>0</v>
      </c>
      <c r="CD13" s="22">
        <v>200154979.99000001</v>
      </c>
      <c r="CE13" s="22">
        <v>38900000000</v>
      </c>
      <c r="CF13" s="22">
        <v>0</v>
      </c>
      <c r="CG13" s="22">
        <v>0</v>
      </c>
      <c r="CH13" s="22">
        <v>12700000000</v>
      </c>
      <c r="CI13" s="22">
        <v>0</v>
      </c>
      <c r="CJ13" s="22">
        <v>0</v>
      </c>
      <c r="CK13" s="22">
        <v>16504146874.360001</v>
      </c>
      <c r="CL13" s="22">
        <v>0</v>
      </c>
      <c r="CM13" s="22">
        <v>0</v>
      </c>
      <c r="CN13" s="22">
        <v>0</v>
      </c>
      <c r="CO13" s="22">
        <v>0</v>
      </c>
      <c r="CP13" s="22">
        <v>0</v>
      </c>
      <c r="CQ13" s="22">
        <v>15000000000</v>
      </c>
      <c r="CR13" s="22">
        <v>0</v>
      </c>
      <c r="CS13" s="22">
        <v>0</v>
      </c>
      <c r="CT13" s="22">
        <v>20002138545.860001</v>
      </c>
      <c r="CU13" s="22">
        <v>0</v>
      </c>
      <c r="CV13" s="22">
        <v>0</v>
      </c>
      <c r="CW13" s="22">
        <v>11505462240.59</v>
      </c>
      <c r="CX13" s="22">
        <v>0</v>
      </c>
      <c r="CY13" s="22">
        <v>0</v>
      </c>
      <c r="CZ13" s="22">
        <v>0</v>
      </c>
      <c r="DA13" s="22">
        <v>0</v>
      </c>
      <c r="DB13" s="22">
        <v>0</v>
      </c>
      <c r="DC13" s="22">
        <v>0</v>
      </c>
      <c r="DD13" s="22">
        <v>0</v>
      </c>
      <c r="DE13" s="22">
        <v>0</v>
      </c>
      <c r="DF13" s="22">
        <v>0</v>
      </c>
      <c r="DG13" s="22">
        <v>0</v>
      </c>
      <c r="DH13" s="22">
        <v>15501257069.290001</v>
      </c>
      <c r="DI13" s="22">
        <v>0</v>
      </c>
      <c r="DJ13" s="22">
        <v>0</v>
      </c>
      <c r="DK13" s="22">
        <v>0</v>
      </c>
      <c r="DL13" s="22">
        <v>0</v>
      </c>
      <c r="DM13" s="22">
        <v>0</v>
      </c>
      <c r="DN13" s="22">
        <v>0</v>
      </c>
      <c r="DO13" s="22">
        <v>0</v>
      </c>
      <c r="DP13" s="22">
        <v>0</v>
      </c>
      <c r="DQ13" s="22">
        <v>0</v>
      </c>
      <c r="DR13" s="22">
        <v>0</v>
      </c>
      <c r="DS13" s="22">
        <v>0</v>
      </c>
      <c r="DT13" s="22">
        <v>0</v>
      </c>
      <c r="DU13" s="22">
        <v>0</v>
      </c>
      <c r="DV13" s="22">
        <v>0</v>
      </c>
      <c r="DW13" s="22">
        <v>0</v>
      </c>
      <c r="DX13" s="22">
        <v>0</v>
      </c>
      <c r="DY13" s="22">
        <v>0</v>
      </c>
    </row>
    <row r="14" spans="1:129" x14ac:dyDescent="0.2">
      <c r="B14" s="21">
        <v>130203</v>
      </c>
      <c r="C14" s="21" t="s">
        <v>25</v>
      </c>
      <c r="D14" s="22">
        <v>1267614472008.8701</v>
      </c>
      <c r="E14" s="22">
        <v>1314898243456.5901</v>
      </c>
      <c r="F14" s="22">
        <v>1333348231888.3701</v>
      </c>
      <c r="G14" s="22">
        <v>1321143682362.6201</v>
      </c>
      <c r="H14" s="22">
        <v>1408176434702.3899</v>
      </c>
      <c r="I14" s="22">
        <v>1428333024764.3501</v>
      </c>
      <c r="J14" s="22">
        <v>1465953680487.01</v>
      </c>
      <c r="K14" s="22">
        <v>1552775988860.53</v>
      </c>
      <c r="L14" s="22">
        <v>1558748758062.5601</v>
      </c>
      <c r="M14" s="22">
        <v>0</v>
      </c>
      <c r="N14" s="22">
        <v>0</v>
      </c>
      <c r="O14" s="22">
        <v>0</v>
      </c>
      <c r="P14" s="22">
        <v>0</v>
      </c>
      <c r="Q14" s="22">
        <v>0</v>
      </c>
      <c r="R14" s="22">
        <v>0</v>
      </c>
      <c r="S14" s="22">
        <v>0</v>
      </c>
      <c r="T14" s="22">
        <v>0</v>
      </c>
      <c r="U14" s="22">
        <v>0</v>
      </c>
      <c r="V14" s="22">
        <v>0</v>
      </c>
      <c r="W14" s="22">
        <v>0</v>
      </c>
      <c r="X14" s="22">
        <v>0</v>
      </c>
      <c r="Y14" s="22">
        <v>0</v>
      </c>
      <c r="Z14" s="22">
        <v>0</v>
      </c>
      <c r="AA14" s="22">
        <v>0</v>
      </c>
      <c r="AB14" s="22">
        <v>0</v>
      </c>
      <c r="AC14" s="22">
        <v>0</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22">
        <v>0</v>
      </c>
      <c r="BF14" s="22">
        <v>0</v>
      </c>
      <c r="BG14" s="22">
        <v>0</v>
      </c>
      <c r="BH14" s="22">
        <v>0</v>
      </c>
      <c r="BI14" s="22">
        <v>0</v>
      </c>
      <c r="BJ14" s="22">
        <v>0</v>
      </c>
      <c r="BK14" s="22">
        <v>0</v>
      </c>
      <c r="BL14" s="22">
        <v>0</v>
      </c>
      <c r="BM14" s="22">
        <v>0</v>
      </c>
      <c r="BN14" s="22">
        <v>0</v>
      </c>
      <c r="BO14" s="22">
        <v>0</v>
      </c>
      <c r="BP14" s="22">
        <v>0</v>
      </c>
      <c r="BQ14" s="22">
        <v>0</v>
      </c>
      <c r="BR14" s="22">
        <v>0</v>
      </c>
      <c r="BS14" s="22">
        <v>0</v>
      </c>
      <c r="BT14" s="22">
        <v>0</v>
      </c>
      <c r="BU14" s="22">
        <v>0</v>
      </c>
      <c r="BV14" s="22">
        <v>0</v>
      </c>
      <c r="BW14" s="22">
        <v>0</v>
      </c>
      <c r="BX14" s="22">
        <v>0</v>
      </c>
      <c r="BY14" s="22">
        <v>0</v>
      </c>
      <c r="BZ14" s="22">
        <v>0</v>
      </c>
      <c r="CA14" s="22">
        <v>0</v>
      </c>
      <c r="CB14" s="22">
        <v>0</v>
      </c>
      <c r="CC14" s="22">
        <v>0</v>
      </c>
      <c r="CD14" s="22">
        <v>0</v>
      </c>
      <c r="CE14" s="22">
        <v>0</v>
      </c>
      <c r="CF14" s="22">
        <v>0</v>
      </c>
      <c r="CG14" s="22">
        <v>0</v>
      </c>
      <c r="CH14" s="22">
        <v>0</v>
      </c>
      <c r="CI14" s="22">
        <v>0</v>
      </c>
      <c r="CJ14" s="22">
        <v>0</v>
      </c>
      <c r="CK14" s="22">
        <v>0</v>
      </c>
      <c r="CL14" s="22">
        <v>0</v>
      </c>
      <c r="CM14" s="22">
        <v>0</v>
      </c>
      <c r="CN14" s="22">
        <v>0</v>
      </c>
      <c r="CO14" s="22">
        <v>0</v>
      </c>
      <c r="CP14" s="22">
        <v>0</v>
      </c>
      <c r="CQ14" s="22">
        <v>0</v>
      </c>
      <c r="CR14" s="22">
        <v>0</v>
      </c>
      <c r="CS14" s="22">
        <v>0</v>
      </c>
      <c r="CT14" s="22">
        <v>0</v>
      </c>
      <c r="CU14" s="22">
        <v>0</v>
      </c>
      <c r="CV14" s="22">
        <v>0</v>
      </c>
      <c r="CW14" s="22">
        <v>0</v>
      </c>
      <c r="CX14" s="22">
        <v>0</v>
      </c>
      <c r="CY14" s="22">
        <v>0</v>
      </c>
      <c r="CZ14" s="22">
        <v>0</v>
      </c>
      <c r="DA14" s="22">
        <v>0</v>
      </c>
      <c r="DB14" s="22">
        <v>0</v>
      </c>
      <c r="DC14" s="22">
        <v>0</v>
      </c>
      <c r="DD14" s="22">
        <v>0</v>
      </c>
      <c r="DE14" s="22">
        <v>0</v>
      </c>
      <c r="DF14" s="22">
        <v>0</v>
      </c>
      <c r="DG14" s="22">
        <v>0</v>
      </c>
      <c r="DH14" s="22">
        <v>0</v>
      </c>
      <c r="DI14" s="22">
        <v>0</v>
      </c>
      <c r="DJ14" s="22">
        <v>0</v>
      </c>
      <c r="DK14" s="22">
        <v>0</v>
      </c>
      <c r="DL14" s="22">
        <v>0</v>
      </c>
      <c r="DM14" s="22">
        <v>0</v>
      </c>
      <c r="DN14" s="22">
        <v>0</v>
      </c>
      <c r="DO14" s="22">
        <v>0</v>
      </c>
      <c r="DP14" s="22">
        <v>0</v>
      </c>
      <c r="DQ14" s="22">
        <v>0</v>
      </c>
      <c r="DR14" s="22">
        <v>0</v>
      </c>
      <c r="DS14" s="22">
        <v>0</v>
      </c>
      <c r="DT14" s="22">
        <v>0</v>
      </c>
      <c r="DU14" s="22">
        <v>0</v>
      </c>
      <c r="DV14" s="22">
        <v>0</v>
      </c>
      <c r="DW14" s="22">
        <v>0</v>
      </c>
      <c r="DX14" s="22">
        <v>0</v>
      </c>
      <c r="DY14" s="22">
        <v>0</v>
      </c>
    </row>
    <row r="15" spans="1:129" x14ac:dyDescent="0.2">
      <c r="B15" s="21">
        <v>130209</v>
      </c>
      <c r="C15" s="21" t="s">
        <v>26</v>
      </c>
      <c r="D15" s="22">
        <v>15318501586.32</v>
      </c>
      <c r="E15" s="22">
        <v>15503720623.75</v>
      </c>
      <c r="F15" s="22">
        <v>14917347457.25</v>
      </c>
      <c r="G15" s="22">
        <v>15212510196.299999</v>
      </c>
      <c r="H15" s="22">
        <v>15500122554.83</v>
      </c>
      <c r="I15" s="22">
        <v>14953987655.440001</v>
      </c>
      <c r="J15" s="22">
        <v>15203808033.93</v>
      </c>
      <c r="K15" s="22">
        <v>15428487916.35</v>
      </c>
      <c r="L15" s="22">
        <v>14598319899.549999</v>
      </c>
      <c r="M15" s="22">
        <v>0</v>
      </c>
      <c r="N15" s="22">
        <v>0</v>
      </c>
      <c r="O15" s="22">
        <v>0</v>
      </c>
      <c r="P15" s="22">
        <v>0</v>
      </c>
      <c r="Q15" s="22">
        <v>0</v>
      </c>
      <c r="R15" s="22">
        <v>0</v>
      </c>
      <c r="S15" s="22">
        <v>0</v>
      </c>
      <c r="T15" s="22">
        <v>0</v>
      </c>
      <c r="U15" s="22">
        <v>0</v>
      </c>
      <c r="V15" s="22">
        <v>0</v>
      </c>
      <c r="W15" s="22">
        <v>0</v>
      </c>
      <c r="X15" s="22">
        <v>0</v>
      </c>
      <c r="Y15" s="22">
        <v>0</v>
      </c>
      <c r="Z15" s="22">
        <v>0</v>
      </c>
      <c r="AA15" s="22">
        <v>0</v>
      </c>
      <c r="AB15" s="22">
        <v>0</v>
      </c>
      <c r="AC15" s="22">
        <v>0</v>
      </c>
      <c r="AD15" s="22">
        <v>0</v>
      </c>
      <c r="AE15" s="22">
        <v>0</v>
      </c>
      <c r="AF15" s="22">
        <v>0</v>
      </c>
      <c r="AG15" s="22">
        <v>0</v>
      </c>
      <c r="AH15" s="22">
        <v>0</v>
      </c>
      <c r="AI15" s="22">
        <v>0</v>
      </c>
      <c r="AJ15" s="22">
        <v>0</v>
      </c>
      <c r="AK15" s="22">
        <v>0</v>
      </c>
      <c r="AL15" s="22">
        <v>0</v>
      </c>
      <c r="AM15" s="22">
        <v>0</v>
      </c>
      <c r="AN15" s="22">
        <v>0</v>
      </c>
      <c r="AO15" s="22">
        <v>0</v>
      </c>
      <c r="AP15" s="22">
        <v>0</v>
      </c>
      <c r="AQ15" s="22">
        <v>0</v>
      </c>
      <c r="AR15" s="22">
        <v>0</v>
      </c>
      <c r="AS15" s="22">
        <v>0</v>
      </c>
      <c r="AT15" s="22">
        <v>0</v>
      </c>
      <c r="AU15" s="22">
        <v>0</v>
      </c>
      <c r="AV15" s="22">
        <v>0</v>
      </c>
      <c r="AW15" s="22">
        <v>0</v>
      </c>
      <c r="AX15" s="22">
        <v>0</v>
      </c>
      <c r="AY15" s="22">
        <v>0</v>
      </c>
      <c r="AZ15" s="22">
        <v>0</v>
      </c>
      <c r="BA15" s="22">
        <v>0</v>
      </c>
      <c r="BB15" s="22">
        <v>0</v>
      </c>
      <c r="BC15" s="22">
        <v>0</v>
      </c>
      <c r="BD15" s="22">
        <v>0</v>
      </c>
      <c r="BE15" s="22">
        <v>0</v>
      </c>
      <c r="BF15" s="22">
        <v>0</v>
      </c>
      <c r="BG15" s="22">
        <v>0</v>
      </c>
      <c r="BH15" s="22">
        <v>0</v>
      </c>
      <c r="BI15" s="22">
        <v>0</v>
      </c>
      <c r="BJ15" s="22">
        <v>0</v>
      </c>
      <c r="BK15" s="22">
        <v>0</v>
      </c>
      <c r="BL15" s="22">
        <v>0</v>
      </c>
      <c r="BM15" s="22">
        <v>0</v>
      </c>
      <c r="BN15" s="22">
        <v>0</v>
      </c>
      <c r="BO15" s="22">
        <v>0</v>
      </c>
      <c r="BP15" s="22">
        <v>0</v>
      </c>
      <c r="BQ15" s="22">
        <v>0</v>
      </c>
      <c r="BR15" s="22">
        <v>0</v>
      </c>
      <c r="BS15" s="22">
        <v>0</v>
      </c>
      <c r="BT15" s="22">
        <v>0</v>
      </c>
      <c r="BU15" s="22">
        <v>0</v>
      </c>
      <c r="BV15" s="22">
        <v>0</v>
      </c>
      <c r="BW15" s="22">
        <v>0</v>
      </c>
      <c r="BX15" s="22">
        <v>0</v>
      </c>
      <c r="BY15" s="22">
        <v>0</v>
      </c>
      <c r="BZ15" s="22">
        <v>0</v>
      </c>
      <c r="CA15" s="22">
        <v>0</v>
      </c>
      <c r="CB15" s="22">
        <v>0</v>
      </c>
      <c r="CC15" s="22">
        <v>0</v>
      </c>
      <c r="CD15" s="22">
        <v>0</v>
      </c>
      <c r="CE15" s="22">
        <v>0</v>
      </c>
      <c r="CF15" s="22">
        <v>0</v>
      </c>
      <c r="CG15" s="22">
        <v>0</v>
      </c>
      <c r="CH15" s="22">
        <v>0</v>
      </c>
      <c r="CI15" s="22">
        <v>0</v>
      </c>
      <c r="CJ15" s="22">
        <v>0</v>
      </c>
      <c r="CK15" s="22">
        <v>0</v>
      </c>
      <c r="CL15" s="22">
        <v>0</v>
      </c>
      <c r="CM15" s="22">
        <v>0</v>
      </c>
      <c r="CN15" s="22">
        <v>0</v>
      </c>
      <c r="CO15" s="22">
        <v>0</v>
      </c>
      <c r="CP15" s="22">
        <v>0</v>
      </c>
      <c r="CQ15" s="22">
        <v>0</v>
      </c>
      <c r="CR15" s="22">
        <v>0</v>
      </c>
      <c r="CS15" s="22">
        <v>0</v>
      </c>
      <c r="CT15" s="22">
        <v>0</v>
      </c>
      <c r="CU15" s="22">
        <v>0</v>
      </c>
      <c r="CV15" s="22">
        <v>0</v>
      </c>
      <c r="CW15" s="22">
        <v>0</v>
      </c>
      <c r="CX15" s="22">
        <v>0</v>
      </c>
      <c r="CY15" s="22">
        <v>0</v>
      </c>
      <c r="CZ15" s="22">
        <v>0</v>
      </c>
      <c r="DA15" s="22">
        <v>0</v>
      </c>
      <c r="DB15" s="22">
        <v>0</v>
      </c>
      <c r="DC15" s="22">
        <v>0</v>
      </c>
      <c r="DD15" s="22">
        <v>0</v>
      </c>
      <c r="DE15" s="22">
        <v>0</v>
      </c>
      <c r="DF15" s="22">
        <v>0</v>
      </c>
      <c r="DG15" s="22">
        <v>0</v>
      </c>
      <c r="DH15" s="22">
        <v>0</v>
      </c>
      <c r="DI15" s="22">
        <v>0</v>
      </c>
      <c r="DJ15" s="22">
        <v>0</v>
      </c>
      <c r="DK15" s="22">
        <v>0</v>
      </c>
      <c r="DL15" s="22">
        <v>0</v>
      </c>
      <c r="DM15" s="22">
        <v>0</v>
      </c>
      <c r="DN15" s="22">
        <v>0</v>
      </c>
      <c r="DO15" s="22">
        <v>0</v>
      </c>
      <c r="DP15" s="22">
        <v>0</v>
      </c>
      <c r="DQ15" s="22">
        <v>0</v>
      </c>
      <c r="DR15" s="22">
        <v>0</v>
      </c>
      <c r="DS15" s="22">
        <v>0</v>
      </c>
      <c r="DT15" s="22">
        <v>0</v>
      </c>
      <c r="DU15" s="22">
        <v>0</v>
      </c>
      <c r="DV15" s="22">
        <v>0</v>
      </c>
      <c r="DW15" s="22">
        <v>0</v>
      </c>
      <c r="DX15" s="22">
        <v>0</v>
      </c>
      <c r="DY15" s="22">
        <v>0</v>
      </c>
    </row>
    <row r="16" spans="1:129" x14ac:dyDescent="0.2">
      <c r="B16" s="21">
        <v>130211</v>
      </c>
      <c r="C16" s="21" t="s">
        <v>27</v>
      </c>
      <c r="D16" s="22">
        <v>10235691554</v>
      </c>
      <c r="E16" s="22">
        <v>10202767261</v>
      </c>
      <c r="F16" s="22">
        <v>9845269738</v>
      </c>
      <c r="G16" s="22">
        <v>9914738434</v>
      </c>
      <c r="H16" s="22">
        <v>7529623803</v>
      </c>
      <c r="I16" s="22">
        <v>7512516570</v>
      </c>
      <c r="J16" s="22">
        <v>7663271895</v>
      </c>
      <c r="K16" s="22">
        <v>7565607444</v>
      </c>
      <c r="L16" s="22">
        <v>7527269147</v>
      </c>
      <c r="M16" s="22">
        <v>0</v>
      </c>
      <c r="N16" s="22">
        <v>0</v>
      </c>
      <c r="O16" s="22">
        <v>0</v>
      </c>
      <c r="P16" s="22">
        <v>0</v>
      </c>
      <c r="Q16" s="22">
        <v>0</v>
      </c>
      <c r="R16" s="22">
        <v>0</v>
      </c>
      <c r="S16" s="22">
        <v>0</v>
      </c>
      <c r="T16" s="22">
        <v>0</v>
      </c>
      <c r="U16" s="22">
        <v>0</v>
      </c>
      <c r="V16" s="22">
        <v>0</v>
      </c>
      <c r="W16" s="22">
        <v>0</v>
      </c>
      <c r="X16" s="22">
        <v>0</v>
      </c>
      <c r="Y16" s="22">
        <v>0</v>
      </c>
      <c r="Z16" s="22">
        <v>0</v>
      </c>
      <c r="AA16" s="22">
        <v>0</v>
      </c>
      <c r="AB16" s="22">
        <v>0</v>
      </c>
      <c r="AC16" s="22">
        <v>0</v>
      </c>
      <c r="AD16" s="22">
        <v>0</v>
      </c>
      <c r="AE16" s="22">
        <v>0</v>
      </c>
      <c r="AF16" s="22">
        <v>0</v>
      </c>
      <c r="AG16" s="22">
        <v>0</v>
      </c>
      <c r="AH16" s="22">
        <v>0</v>
      </c>
      <c r="AI16" s="22">
        <v>0</v>
      </c>
      <c r="AJ16" s="22">
        <v>0</v>
      </c>
      <c r="AK16" s="22">
        <v>0</v>
      </c>
      <c r="AL16" s="22">
        <v>0</v>
      </c>
      <c r="AM16" s="22">
        <v>0</v>
      </c>
      <c r="AN16" s="22">
        <v>0</v>
      </c>
      <c r="AO16" s="22">
        <v>0</v>
      </c>
      <c r="AP16" s="22">
        <v>0</v>
      </c>
      <c r="AQ16" s="22">
        <v>0</v>
      </c>
      <c r="AR16" s="22">
        <v>0</v>
      </c>
      <c r="AS16" s="22">
        <v>0</v>
      </c>
      <c r="AT16" s="22">
        <v>0</v>
      </c>
      <c r="AU16" s="22">
        <v>0</v>
      </c>
      <c r="AV16" s="22">
        <v>0</v>
      </c>
      <c r="AW16" s="22">
        <v>0</v>
      </c>
      <c r="AX16" s="22">
        <v>0</v>
      </c>
      <c r="AY16" s="22">
        <v>0</v>
      </c>
      <c r="AZ16" s="22">
        <v>0</v>
      </c>
      <c r="BA16" s="22">
        <v>0</v>
      </c>
      <c r="BB16" s="22">
        <v>0</v>
      </c>
      <c r="BC16" s="22">
        <v>0</v>
      </c>
      <c r="BD16" s="22">
        <v>0</v>
      </c>
      <c r="BE16" s="22">
        <v>0</v>
      </c>
      <c r="BF16" s="22">
        <v>0</v>
      </c>
      <c r="BG16" s="22">
        <v>0</v>
      </c>
      <c r="BH16" s="22">
        <v>0</v>
      </c>
      <c r="BI16" s="22">
        <v>0</v>
      </c>
      <c r="BJ16" s="22">
        <v>0</v>
      </c>
      <c r="BK16" s="22">
        <v>0</v>
      </c>
      <c r="BL16" s="22">
        <v>0</v>
      </c>
      <c r="BM16" s="22">
        <v>0</v>
      </c>
      <c r="BN16" s="22">
        <v>0</v>
      </c>
      <c r="BO16" s="22">
        <v>0</v>
      </c>
      <c r="BP16" s="22">
        <v>0</v>
      </c>
      <c r="BQ16" s="22">
        <v>0</v>
      </c>
      <c r="BR16" s="22">
        <v>0</v>
      </c>
      <c r="BS16" s="22">
        <v>0</v>
      </c>
      <c r="BT16" s="22">
        <v>0</v>
      </c>
      <c r="BU16" s="22">
        <v>0</v>
      </c>
      <c r="BV16" s="22">
        <v>0</v>
      </c>
      <c r="BW16" s="22">
        <v>0</v>
      </c>
      <c r="BX16" s="22">
        <v>0</v>
      </c>
      <c r="BY16" s="22">
        <v>0</v>
      </c>
      <c r="BZ16" s="22">
        <v>0</v>
      </c>
      <c r="CA16" s="22">
        <v>0</v>
      </c>
      <c r="CB16" s="22">
        <v>0</v>
      </c>
      <c r="CC16" s="22">
        <v>0</v>
      </c>
      <c r="CD16" s="22">
        <v>0</v>
      </c>
      <c r="CE16" s="22">
        <v>0</v>
      </c>
      <c r="CF16" s="22">
        <v>0</v>
      </c>
      <c r="CG16" s="22">
        <v>0</v>
      </c>
      <c r="CH16" s="22">
        <v>0</v>
      </c>
      <c r="CI16" s="22">
        <v>0</v>
      </c>
      <c r="CJ16" s="22">
        <v>0</v>
      </c>
      <c r="CK16" s="22">
        <v>0</v>
      </c>
      <c r="CL16" s="22">
        <v>0</v>
      </c>
      <c r="CM16" s="22">
        <v>0</v>
      </c>
      <c r="CN16" s="22">
        <v>0</v>
      </c>
      <c r="CO16" s="22">
        <v>0</v>
      </c>
      <c r="CP16" s="22">
        <v>0</v>
      </c>
      <c r="CQ16" s="22">
        <v>0</v>
      </c>
      <c r="CR16" s="22">
        <v>0</v>
      </c>
      <c r="CS16" s="22">
        <v>0</v>
      </c>
      <c r="CT16" s="22">
        <v>0</v>
      </c>
      <c r="CU16" s="22">
        <v>0</v>
      </c>
      <c r="CV16" s="22">
        <v>0</v>
      </c>
      <c r="CW16" s="22">
        <v>0</v>
      </c>
      <c r="CX16" s="22">
        <v>0</v>
      </c>
      <c r="CY16" s="22">
        <v>0</v>
      </c>
      <c r="CZ16" s="22">
        <v>0</v>
      </c>
      <c r="DA16" s="22">
        <v>0</v>
      </c>
      <c r="DB16" s="22">
        <v>0</v>
      </c>
      <c r="DC16" s="22">
        <v>0</v>
      </c>
      <c r="DD16" s="22">
        <v>0</v>
      </c>
      <c r="DE16" s="22">
        <v>0</v>
      </c>
      <c r="DF16" s="22">
        <v>0</v>
      </c>
      <c r="DG16" s="22">
        <v>0</v>
      </c>
      <c r="DH16" s="22">
        <v>0</v>
      </c>
      <c r="DI16" s="22">
        <v>0</v>
      </c>
      <c r="DJ16" s="22">
        <v>0</v>
      </c>
      <c r="DK16" s="22">
        <v>0</v>
      </c>
      <c r="DL16" s="22">
        <v>0</v>
      </c>
      <c r="DM16" s="22">
        <v>0</v>
      </c>
      <c r="DN16" s="22">
        <v>0</v>
      </c>
      <c r="DO16" s="22">
        <v>0</v>
      </c>
      <c r="DP16" s="22">
        <v>0</v>
      </c>
      <c r="DQ16" s="22">
        <v>0</v>
      </c>
      <c r="DR16" s="22">
        <v>0</v>
      </c>
      <c r="DS16" s="22">
        <v>0</v>
      </c>
      <c r="DT16" s="22">
        <v>0</v>
      </c>
      <c r="DU16" s="22">
        <v>0</v>
      </c>
      <c r="DV16" s="22">
        <v>0</v>
      </c>
      <c r="DW16" s="22">
        <v>0</v>
      </c>
      <c r="DX16" s="22">
        <v>0</v>
      </c>
      <c r="DY16" s="22">
        <v>0</v>
      </c>
    </row>
    <row r="17" spans="1:129" x14ac:dyDescent="0.2">
      <c r="B17" s="21">
        <v>130295</v>
      </c>
      <c r="C17" s="21" t="s">
        <v>28</v>
      </c>
      <c r="D17" s="22">
        <v>0</v>
      </c>
      <c r="E17" s="22">
        <v>0</v>
      </c>
      <c r="F17" s="22">
        <v>0</v>
      </c>
      <c r="G17" s="22">
        <v>0</v>
      </c>
      <c r="H17" s="22">
        <v>145437100.11000001</v>
      </c>
      <c r="I17" s="22">
        <v>134313597.11000001</v>
      </c>
      <c r="J17" s="22">
        <v>150795100.11000001</v>
      </c>
      <c r="K17" s="22">
        <v>156112060.11000001</v>
      </c>
      <c r="L17" s="22">
        <v>162354054.11000001</v>
      </c>
      <c r="M17" s="22">
        <v>0</v>
      </c>
      <c r="N17" s="22">
        <v>0</v>
      </c>
      <c r="O17" s="22">
        <v>0</v>
      </c>
      <c r="P17" s="22">
        <v>0</v>
      </c>
      <c r="Q17" s="22">
        <v>0</v>
      </c>
      <c r="R17" s="22">
        <v>0</v>
      </c>
      <c r="S17" s="22">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22">
        <v>0</v>
      </c>
      <c r="BF17" s="22">
        <v>0</v>
      </c>
      <c r="BG17" s="22">
        <v>0</v>
      </c>
      <c r="BH17" s="22">
        <v>0</v>
      </c>
      <c r="BI17" s="22">
        <v>0</v>
      </c>
      <c r="BJ17" s="22">
        <v>0</v>
      </c>
      <c r="BK17" s="22">
        <v>0</v>
      </c>
      <c r="BL17" s="22">
        <v>0</v>
      </c>
      <c r="BM17" s="22">
        <v>0</v>
      </c>
      <c r="BN17" s="22">
        <v>0</v>
      </c>
      <c r="BO17" s="22">
        <v>0</v>
      </c>
      <c r="BP17" s="22">
        <v>0</v>
      </c>
      <c r="BQ17" s="22">
        <v>0</v>
      </c>
      <c r="BR17" s="22">
        <v>0</v>
      </c>
      <c r="BS17" s="22">
        <v>0</v>
      </c>
      <c r="BT17" s="22">
        <v>0</v>
      </c>
      <c r="BU17" s="22">
        <v>0</v>
      </c>
      <c r="BV17" s="22">
        <v>0</v>
      </c>
      <c r="BW17" s="22">
        <v>0</v>
      </c>
      <c r="BX17" s="22">
        <v>0</v>
      </c>
      <c r="BY17" s="22">
        <v>0</v>
      </c>
      <c r="BZ17" s="22">
        <v>0</v>
      </c>
      <c r="CA17" s="22">
        <v>0</v>
      </c>
      <c r="CB17" s="22">
        <v>0</v>
      </c>
      <c r="CC17" s="22">
        <v>0</v>
      </c>
      <c r="CD17" s="22">
        <v>0</v>
      </c>
      <c r="CE17" s="22">
        <v>0</v>
      </c>
      <c r="CF17" s="22">
        <v>0</v>
      </c>
      <c r="CG17" s="22">
        <v>0</v>
      </c>
      <c r="CH17" s="22">
        <v>0</v>
      </c>
      <c r="CI17" s="22">
        <v>0</v>
      </c>
      <c r="CJ17" s="22">
        <v>0</v>
      </c>
      <c r="CK17" s="22">
        <v>0</v>
      </c>
      <c r="CL17" s="22">
        <v>0</v>
      </c>
      <c r="CM17" s="22">
        <v>0</v>
      </c>
      <c r="CN17" s="22">
        <v>0</v>
      </c>
      <c r="CO17" s="22">
        <v>0</v>
      </c>
      <c r="CP17" s="22">
        <v>0</v>
      </c>
      <c r="CQ17" s="22">
        <v>0</v>
      </c>
      <c r="CR17" s="22">
        <v>0</v>
      </c>
      <c r="CS17" s="22">
        <v>0</v>
      </c>
      <c r="CT17" s="22">
        <v>0</v>
      </c>
      <c r="CU17" s="22">
        <v>0</v>
      </c>
      <c r="CV17" s="22">
        <v>0</v>
      </c>
      <c r="CW17" s="22">
        <v>0</v>
      </c>
      <c r="CX17" s="22">
        <v>0</v>
      </c>
      <c r="CY17" s="22">
        <v>0</v>
      </c>
      <c r="CZ17" s="22">
        <v>0</v>
      </c>
      <c r="DA17" s="22">
        <v>0</v>
      </c>
      <c r="DB17" s="22">
        <v>0</v>
      </c>
      <c r="DC17" s="22">
        <v>0</v>
      </c>
      <c r="DD17" s="22">
        <v>0</v>
      </c>
      <c r="DE17" s="22">
        <v>0</v>
      </c>
      <c r="DF17" s="22">
        <v>0</v>
      </c>
      <c r="DG17" s="22">
        <v>0</v>
      </c>
      <c r="DH17" s="22">
        <v>0</v>
      </c>
      <c r="DI17" s="22">
        <v>0</v>
      </c>
      <c r="DJ17" s="22">
        <v>0</v>
      </c>
      <c r="DK17" s="22">
        <v>0</v>
      </c>
      <c r="DL17" s="22">
        <v>0</v>
      </c>
      <c r="DM17" s="22">
        <v>0</v>
      </c>
      <c r="DN17" s="22">
        <v>0</v>
      </c>
      <c r="DO17" s="22">
        <v>0</v>
      </c>
      <c r="DP17" s="22">
        <v>0</v>
      </c>
      <c r="DQ17" s="22">
        <v>0</v>
      </c>
      <c r="DR17" s="22">
        <v>0</v>
      </c>
      <c r="DS17" s="22">
        <v>0</v>
      </c>
      <c r="DT17" s="22">
        <v>0</v>
      </c>
      <c r="DU17" s="22">
        <v>0</v>
      </c>
      <c r="DV17" s="22">
        <v>0</v>
      </c>
      <c r="DW17" s="22">
        <v>0</v>
      </c>
      <c r="DX17" s="22">
        <v>0</v>
      </c>
      <c r="DY17" s="22">
        <v>0</v>
      </c>
    </row>
    <row r="18" spans="1:129" x14ac:dyDescent="0.2">
      <c r="B18" s="21">
        <v>130310</v>
      </c>
      <c r="C18" s="21" t="s">
        <v>29</v>
      </c>
      <c r="D18" s="22">
        <v>8780386.1400000006</v>
      </c>
      <c r="E18" s="22">
        <v>9364621.1400000006</v>
      </c>
      <c r="F18" s="22">
        <v>8378901.1399999997</v>
      </c>
      <c r="G18" s="22">
        <v>8685741.1400000006</v>
      </c>
      <c r="H18" s="22">
        <v>9507572.1400000006</v>
      </c>
      <c r="I18" s="22">
        <v>10398422.140000001</v>
      </c>
      <c r="J18" s="22">
        <v>12281673.140000001</v>
      </c>
      <c r="K18" s="22">
        <v>12037250.140000001</v>
      </c>
      <c r="L18" s="22">
        <v>11442187.140000001</v>
      </c>
      <c r="M18" s="22">
        <v>0</v>
      </c>
      <c r="N18" s="22">
        <v>0</v>
      </c>
      <c r="O18" s="22">
        <v>0</v>
      </c>
      <c r="P18" s="22">
        <v>0</v>
      </c>
      <c r="Q18" s="22">
        <v>0</v>
      </c>
      <c r="R18" s="22">
        <v>0</v>
      </c>
      <c r="S18" s="22">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0</v>
      </c>
      <c r="AM18" s="22">
        <v>0</v>
      </c>
      <c r="AN18" s="22">
        <v>0</v>
      </c>
      <c r="AO18" s="22">
        <v>0</v>
      </c>
      <c r="AP18" s="22">
        <v>0</v>
      </c>
      <c r="AQ18" s="22">
        <v>0</v>
      </c>
      <c r="AR18" s="22">
        <v>0</v>
      </c>
      <c r="AS18" s="22">
        <v>0</v>
      </c>
      <c r="AT18" s="22">
        <v>0</v>
      </c>
      <c r="AU18" s="22">
        <v>0</v>
      </c>
      <c r="AV18" s="22">
        <v>0</v>
      </c>
      <c r="AW18" s="22">
        <v>0</v>
      </c>
      <c r="AX18" s="22">
        <v>0</v>
      </c>
      <c r="AY18" s="22">
        <v>0</v>
      </c>
      <c r="AZ18" s="22">
        <v>0</v>
      </c>
      <c r="BA18" s="22">
        <v>0</v>
      </c>
      <c r="BB18" s="22">
        <v>0</v>
      </c>
      <c r="BC18" s="22">
        <v>0</v>
      </c>
      <c r="BD18" s="22">
        <v>0</v>
      </c>
      <c r="BE18" s="22">
        <v>0</v>
      </c>
      <c r="BF18" s="22">
        <v>0</v>
      </c>
      <c r="BG18" s="22">
        <v>0</v>
      </c>
      <c r="BH18" s="22">
        <v>0</v>
      </c>
      <c r="BI18" s="22">
        <v>0</v>
      </c>
      <c r="BJ18" s="22">
        <v>0</v>
      </c>
      <c r="BK18" s="22">
        <v>0</v>
      </c>
      <c r="BL18" s="22">
        <v>0</v>
      </c>
      <c r="BM18" s="22">
        <v>0</v>
      </c>
      <c r="BN18" s="22">
        <v>0</v>
      </c>
      <c r="BO18" s="22">
        <v>0</v>
      </c>
      <c r="BP18" s="22">
        <v>0</v>
      </c>
      <c r="BQ18" s="22">
        <v>0</v>
      </c>
      <c r="BR18" s="22">
        <v>0</v>
      </c>
      <c r="BS18" s="22">
        <v>0</v>
      </c>
      <c r="BT18" s="22">
        <v>0</v>
      </c>
      <c r="BU18" s="22">
        <v>0</v>
      </c>
      <c r="BV18" s="22">
        <v>0</v>
      </c>
      <c r="BW18" s="22">
        <v>0</v>
      </c>
      <c r="BX18" s="22">
        <v>0</v>
      </c>
      <c r="BY18" s="22">
        <v>0</v>
      </c>
      <c r="BZ18" s="22">
        <v>0</v>
      </c>
      <c r="CA18" s="22">
        <v>0</v>
      </c>
      <c r="CB18" s="22">
        <v>0</v>
      </c>
      <c r="CC18" s="22">
        <v>0</v>
      </c>
      <c r="CD18" s="22">
        <v>0</v>
      </c>
      <c r="CE18" s="22">
        <v>0</v>
      </c>
      <c r="CF18" s="22">
        <v>0</v>
      </c>
      <c r="CG18" s="22">
        <v>0</v>
      </c>
      <c r="CH18" s="22">
        <v>0</v>
      </c>
      <c r="CI18" s="22">
        <v>0</v>
      </c>
      <c r="CJ18" s="22">
        <v>0</v>
      </c>
      <c r="CK18" s="22">
        <v>0</v>
      </c>
      <c r="CL18" s="22">
        <v>0</v>
      </c>
      <c r="CM18" s="22">
        <v>0</v>
      </c>
      <c r="CN18" s="22">
        <v>0</v>
      </c>
      <c r="CO18" s="22">
        <v>0</v>
      </c>
      <c r="CP18" s="22">
        <v>0</v>
      </c>
      <c r="CQ18" s="22">
        <v>0</v>
      </c>
      <c r="CR18" s="22">
        <v>0</v>
      </c>
      <c r="CS18" s="22">
        <v>0</v>
      </c>
      <c r="CT18" s="22">
        <v>0</v>
      </c>
      <c r="CU18" s="22">
        <v>0</v>
      </c>
      <c r="CV18" s="22">
        <v>0</v>
      </c>
      <c r="CW18" s="22">
        <v>0</v>
      </c>
      <c r="CX18" s="22">
        <v>0</v>
      </c>
      <c r="CY18" s="22">
        <v>0</v>
      </c>
      <c r="CZ18" s="22">
        <v>0</v>
      </c>
      <c r="DA18" s="22">
        <v>0</v>
      </c>
      <c r="DB18" s="22">
        <v>0</v>
      </c>
      <c r="DC18" s="22">
        <v>0</v>
      </c>
      <c r="DD18" s="22">
        <v>0</v>
      </c>
      <c r="DE18" s="22">
        <v>0</v>
      </c>
      <c r="DF18" s="22">
        <v>0</v>
      </c>
      <c r="DG18" s="22">
        <v>0</v>
      </c>
      <c r="DH18" s="22">
        <v>0</v>
      </c>
      <c r="DI18" s="22">
        <v>0</v>
      </c>
      <c r="DJ18" s="22">
        <v>0</v>
      </c>
      <c r="DK18" s="22">
        <v>0</v>
      </c>
      <c r="DL18" s="22">
        <v>0</v>
      </c>
      <c r="DM18" s="22">
        <v>0</v>
      </c>
      <c r="DN18" s="22">
        <v>0</v>
      </c>
      <c r="DO18" s="22">
        <v>0</v>
      </c>
      <c r="DP18" s="22">
        <v>0</v>
      </c>
      <c r="DQ18" s="22">
        <v>0</v>
      </c>
      <c r="DR18" s="22">
        <v>0</v>
      </c>
      <c r="DS18" s="22">
        <v>0</v>
      </c>
      <c r="DT18" s="22">
        <v>0</v>
      </c>
      <c r="DU18" s="22">
        <v>0</v>
      </c>
      <c r="DV18" s="22">
        <v>0</v>
      </c>
      <c r="DW18" s="22">
        <v>0</v>
      </c>
      <c r="DX18" s="22">
        <v>0</v>
      </c>
      <c r="DY18" s="22">
        <v>0</v>
      </c>
    </row>
    <row r="19" spans="1:129" x14ac:dyDescent="0.2">
      <c r="B19" s="21">
        <v>130380</v>
      </c>
      <c r="C19" s="21" t="s">
        <v>30</v>
      </c>
      <c r="D19" s="22">
        <v>0</v>
      </c>
      <c r="E19" s="22">
        <v>0</v>
      </c>
      <c r="F19" s="22">
        <v>0</v>
      </c>
      <c r="G19" s="22">
        <v>17237923872</v>
      </c>
      <c r="H19" s="22">
        <v>17237923872</v>
      </c>
      <c r="I19" s="22">
        <v>17426156502</v>
      </c>
      <c r="J19" s="22">
        <v>17315651595</v>
      </c>
      <c r="K19" s="22">
        <v>17347717412.950001</v>
      </c>
      <c r="L19" s="22">
        <v>17027287719.379999</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0</v>
      </c>
      <c r="AR19" s="22">
        <v>0</v>
      </c>
      <c r="AS19" s="22">
        <v>0</v>
      </c>
      <c r="AT19" s="22">
        <v>0</v>
      </c>
      <c r="AU19" s="22">
        <v>0</v>
      </c>
      <c r="AV19" s="22">
        <v>0</v>
      </c>
      <c r="AW19" s="22">
        <v>0</v>
      </c>
      <c r="AX19" s="22">
        <v>0</v>
      </c>
      <c r="AY19" s="22">
        <v>0</v>
      </c>
      <c r="AZ19" s="22">
        <v>0</v>
      </c>
      <c r="BA19" s="22">
        <v>0</v>
      </c>
      <c r="BB19" s="22">
        <v>0</v>
      </c>
      <c r="BC19" s="22">
        <v>0</v>
      </c>
      <c r="BD19" s="22">
        <v>0</v>
      </c>
      <c r="BE19" s="22">
        <v>0</v>
      </c>
      <c r="BF19" s="22">
        <v>0</v>
      </c>
      <c r="BG19" s="22">
        <v>0</v>
      </c>
      <c r="BH19" s="22">
        <v>0</v>
      </c>
      <c r="BI19" s="22">
        <v>0</v>
      </c>
      <c r="BJ19" s="22">
        <v>0</v>
      </c>
      <c r="BK19" s="22">
        <v>0</v>
      </c>
      <c r="BL19" s="22">
        <v>0</v>
      </c>
      <c r="BM19" s="22">
        <v>0</v>
      </c>
      <c r="BN19" s="22">
        <v>0</v>
      </c>
      <c r="BO19" s="22">
        <v>0</v>
      </c>
      <c r="BP19" s="22">
        <v>0</v>
      </c>
      <c r="BQ19" s="22">
        <v>0</v>
      </c>
      <c r="BR19" s="22">
        <v>0</v>
      </c>
      <c r="BS19" s="22">
        <v>0</v>
      </c>
      <c r="BT19" s="22">
        <v>0</v>
      </c>
      <c r="BU19" s="22">
        <v>0</v>
      </c>
      <c r="BV19" s="22">
        <v>0</v>
      </c>
      <c r="BW19" s="22">
        <v>0</v>
      </c>
      <c r="BX19" s="22">
        <v>0</v>
      </c>
      <c r="BY19" s="22">
        <v>0</v>
      </c>
      <c r="BZ19" s="22">
        <v>0</v>
      </c>
      <c r="CA19" s="22">
        <v>0</v>
      </c>
      <c r="CB19" s="22">
        <v>0</v>
      </c>
      <c r="CC19" s="22">
        <v>0</v>
      </c>
      <c r="CD19" s="22">
        <v>0</v>
      </c>
      <c r="CE19" s="22">
        <v>0</v>
      </c>
      <c r="CF19" s="22">
        <v>0</v>
      </c>
      <c r="CG19" s="22">
        <v>0</v>
      </c>
      <c r="CH19" s="22">
        <v>0</v>
      </c>
      <c r="CI19" s="22">
        <v>0</v>
      </c>
      <c r="CJ19" s="22">
        <v>0</v>
      </c>
      <c r="CK19" s="22">
        <v>0</v>
      </c>
      <c r="CL19" s="22">
        <v>0</v>
      </c>
      <c r="CM19" s="22">
        <v>0</v>
      </c>
      <c r="CN19" s="22">
        <v>0</v>
      </c>
      <c r="CO19" s="22">
        <v>0</v>
      </c>
      <c r="CP19" s="22">
        <v>0</v>
      </c>
      <c r="CQ19" s="22">
        <v>0</v>
      </c>
      <c r="CR19" s="22">
        <v>0</v>
      </c>
      <c r="CS19" s="22">
        <v>0</v>
      </c>
      <c r="CT19" s="22">
        <v>0</v>
      </c>
      <c r="CU19" s="22">
        <v>0</v>
      </c>
      <c r="CV19" s="22">
        <v>0</v>
      </c>
      <c r="CW19" s="22">
        <v>0</v>
      </c>
      <c r="CX19" s="22">
        <v>0</v>
      </c>
      <c r="CY19" s="22">
        <v>0</v>
      </c>
      <c r="CZ19" s="22">
        <v>0</v>
      </c>
      <c r="DA19" s="22">
        <v>0</v>
      </c>
      <c r="DB19" s="22">
        <v>0</v>
      </c>
      <c r="DC19" s="22">
        <v>0</v>
      </c>
      <c r="DD19" s="22">
        <v>0</v>
      </c>
      <c r="DE19" s="22">
        <v>0</v>
      </c>
      <c r="DF19" s="22">
        <v>0</v>
      </c>
      <c r="DG19" s="22">
        <v>0</v>
      </c>
      <c r="DH19" s="22">
        <v>0</v>
      </c>
      <c r="DI19" s="22">
        <v>0</v>
      </c>
      <c r="DJ19" s="22">
        <v>0</v>
      </c>
      <c r="DK19" s="22">
        <v>0</v>
      </c>
      <c r="DL19" s="22">
        <v>0</v>
      </c>
      <c r="DM19" s="22">
        <v>0</v>
      </c>
      <c r="DN19" s="22">
        <v>0</v>
      </c>
      <c r="DO19" s="22">
        <v>0</v>
      </c>
      <c r="DP19" s="22">
        <v>0</v>
      </c>
      <c r="DQ19" s="22">
        <v>0</v>
      </c>
      <c r="DR19" s="22">
        <v>0</v>
      </c>
      <c r="DS19" s="22">
        <v>0</v>
      </c>
      <c r="DT19" s="22">
        <v>0</v>
      </c>
      <c r="DU19" s="22">
        <v>0</v>
      </c>
      <c r="DV19" s="22">
        <v>0</v>
      </c>
      <c r="DW19" s="22">
        <v>0</v>
      </c>
      <c r="DX19" s="22">
        <v>0</v>
      </c>
      <c r="DY19" s="22">
        <v>0</v>
      </c>
    </row>
    <row r="20" spans="1:129" x14ac:dyDescent="0.2">
      <c r="B20" s="21">
        <v>130401</v>
      </c>
      <c r="C20" s="21" t="s">
        <v>31</v>
      </c>
      <c r="D20" s="22">
        <v>0</v>
      </c>
      <c r="E20" s="22">
        <v>0</v>
      </c>
      <c r="F20" s="22">
        <v>0</v>
      </c>
      <c r="G20" s="22">
        <v>0</v>
      </c>
      <c r="H20" s="22">
        <v>0</v>
      </c>
      <c r="I20" s="22">
        <v>0</v>
      </c>
      <c r="J20" s="22">
        <v>0</v>
      </c>
      <c r="K20" s="22">
        <v>0</v>
      </c>
      <c r="L20" s="22">
        <v>0</v>
      </c>
      <c r="M20" s="22">
        <v>1558548580008.8101</v>
      </c>
      <c r="N20" s="22">
        <v>1534926297537.3501</v>
      </c>
      <c r="O20" s="22">
        <v>1499750804447.8201</v>
      </c>
      <c r="P20" s="22">
        <v>1659735778141.6399</v>
      </c>
      <c r="Q20" s="22">
        <v>1726137176285.5701</v>
      </c>
      <c r="R20" s="22">
        <v>1745324068062.21</v>
      </c>
      <c r="S20" s="22">
        <v>1810826928519.74</v>
      </c>
      <c r="T20" s="22">
        <v>1887367739889.1699</v>
      </c>
      <c r="U20" s="22">
        <v>1815213811060.6899</v>
      </c>
      <c r="V20" s="22">
        <v>1828992177417.1101</v>
      </c>
      <c r="W20" s="22">
        <v>1966710248474.8799</v>
      </c>
      <c r="X20" s="22">
        <v>2009668489243.52</v>
      </c>
      <c r="Y20" s="22">
        <v>2050683611592.3899</v>
      </c>
      <c r="Z20" s="22">
        <v>2118697290968.49</v>
      </c>
      <c r="AA20" s="22">
        <v>2204294083279.6401</v>
      </c>
      <c r="AB20" s="22">
        <v>2226734676936.2598</v>
      </c>
      <c r="AC20" s="22">
        <v>2286856146063.3799</v>
      </c>
      <c r="AD20" s="22">
        <v>2318571259522.5098</v>
      </c>
      <c r="AE20" s="22">
        <v>2379932300415.8398</v>
      </c>
      <c r="AF20" s="22">
        <v>2411169773493.8398</v>
      </c>
      <c r="AG20" s="22">
        <v>2249291154434.7202</v>
      </c>
      <c r="AH20" s="22">
        <v>2304991277508.7798</v>
      </c>
      <c r="AI20" s="22">
        <v>2370402902442.3301</v>
      </c>
      <c r="AJ20" s="22">
        <v>2209463542855.0601</v>
      </c>
      <c r="AK20" s="22">
        <v>1957628598773.8101</v>
      </c>
      <c r="AL20" s="22">
        <v>2031833048714.1599</v>
      </c>
      <c r="AM20" s="22">
        <v>2127908080991.24</v>
      </c>
      <c r="AN20" s="22">
        <v>2154888105034.3899</v>
      </c>
      <c r="AO20" s="22">
        <v>2161194453284.8501</v>
      </c>
      <c r="AP20" s="22">
        <v>2080315468899.55</v>
      </c>
      <c r="AQ20" s="22">
        <v>1770058727752.1899</v>
      </c>
      <c r="AR20" s="22">
        <v>1530770204942.75</v>
      </c>
      <c r="AS20" s="22">
        <v>1528779247855.74</v>
      </c>
      <c r="AT20" s="22">
        <v>1426195076646.72</v>
      </c>
      <c r="AU20" s="22">
        <v>1430192148501.26</v>
      </c>
      <c r="AV20" s="22">
        <v>1488603681653.3201</v>
      </c>
      <c r="AW20" s="22">
        <v>1533823695856.5801</v>
      </c>
      <c r="AX20" s="22">
        <v>1580150131064.1399</v>
      </c>
      <c r="AY20" s="22">
        <v>1713977620726.3301</v>
      </c>
      <c r="AZ20" s="22">
        <v>2148960508025.7</v>
      </c>
      <c r="BA20" s="22">
        <v>2290200973233.0098</v>
      </c>
      <c r="BB20" s="22">
        <v>2302688750123.3701</v>
      </c>
      <c r="BC20" s="22">
        <v>1980402073454.5701</v>
      </c>
      <c r="BD20" s="22">
        <v>1533103788935.9299</v>
      </c>
      <c r="BE20" s="22">
        <v>805785600651.67004</v>
      </c>
      <c r="BF20" s="22">
        <v>831364390256.39001</v>
      </c>
      <c r="BG20" s="22">
        <v>859929925453.82996</v>
      </c>
      <c r="BH20" s="22">
        <v>492638658663.06</v>
      </c>
      <c r="BI20" s="22">
        <v>421430274882.42999</v>
      </c>
      <c r="BJ20" s="22">
        <v>407363576367.03998</v>
      </c>
      <c r="BK20" s="22">
        <v>449998808083.12</v>
      </c>
      <c r="BL20" s="22">
        <v>474617769057.26001</v>
      </c>
      <c r="BM20" s="22">
        <v>506207763542.46002</v>
      </c>
      <c r="BN20" s="22">
        <v>552015244698.81006</v>
      </c>
      <c r="BO20" s="22">
        <v>728416310909.27002</v>
      </c>
      <c r="BP20" s="22">
        <v>719810258863.40002</v>
      </c>
      <c r="BQ20" s="22">
        <v>767901439563.62</v>
      </c>
      <c r="BR20" s="22">
        <v>739657526274.43994</v>
      </c>
      <c r="BS20" s="22">
        <v>788094177114.5</v>
      </c>
      <c r="BT20" s="22">
        <v>837268169558.22998</v>
      </c>
      <c r="BU20" s="22">
        <v>855343618128</v>
      </c>
      <c r="BV20" s="22">
        <v>1000016746599.54</v>
      </c>
      <c r="BW20" s="22">
        <v>1035885184645.3199</v>
      </c>
      <c r="BX20" s="22">
        <v>1093962989533.0601</v>
      </c>
      <c r="BY20" s="22">
        <v>1301426436933.03</v>
      </c>
      <c r="BZ20" s="22">
        <v>1284333686123.1799</v>
      </c>
      <c r="CA20" s="22">
        <v>1245746317393.1499</v>
      </c>
      <c r="CB20" s="22">
        <v>1338230440961.47</v>
      </c>
      <c r="CC20" s="22">
        <v>1384696467559.3</v>
      </c>
      <c r="CD20" s="22">
        <v>1396171099215.05</v>
      </c>
      <c r="CE20" s="22">
        <v>1461092530397.01</v>
      </c>
      <c r="CF20" s="22">
        <v>1539241946335.3</v>
      </c>
      <c r="CG20" s="22">
        <v>1564307639468.1799</v>
      </c>
      <c r="CH20" s="22">
        <v>1663602398202.98</v>
      </c>
      <c r="CI20" s="22">
        <v>1701273899501.1499</v>
      </c>
      <c r="CJ20" s="22">
        <v>1732283611831.0901</v>
      </c>
      <c r="CK20" s="22">
        <v>1833825179313.21</v>
      </c>
      <c r="CL20" s="22">
        <v>1884700662516.8701</v>
      </c>
      <c r="CM20" s="22">
        <v>1828659082924.3501</v>
      </c>
      <c r="CN20" s="22">
        <v>1979965073974.1599</v>
      </c>
      <c r="CO20" s="22">
        <v>1991308508425.5601</v>
      </c>
      <c r="CP20" s="22">
        <v>1991653259219.5801</v>
      </c>
      <c r="CQ20" s="22">
        <v>2109609502280.03</v>
      </c>
      <c r="CR20" s="22">
        <v>2173064587961.6101</v>
      </c>
      <c r="CS20" s="22">
        <v>2232871457852.54</v>
      </c>
      <c r="CT20" s="22">
        <v>2360784457686.5</v>
      </c>
      <c r="CU20" s="22">
        <v>2448042363731.9102</v>
      </c>
      <c r="CV20" s="22">
        <v>2443069869526.6699</v>
      </c>
      <c r="CW20" s="22">
        <v>2416295395591.3901</v>
      </c>
      <c r="CX20" s="22">
        <v>2437681685452.77</v>
      </c>
      <c r="CY20" s="22">
        <v>2376684351448.52</v>
      </c>
      <c r="CZ20" s="22">
        <v>2405091598167.46</v>
      </c>
      <c r="DA20" s="22">
        <v>2539334742836.73</v>
      </c>
      <c r="DB20" s="22">
        <v>2561570801252.9702</v>
      </c>
      <c r="DC20" s="22">
        <v>2557161336476.4199</v>
      </c>
      <c r="DD20" s="22">
        <v>2690546534221.2202</v>
      </c>
      <c r="DE20" s="22">
        <v>2732812334615.2598</v>
      </c>
      <c r="DF20" s="22">
        <v>2751400233025.3501</v>
      </c>
      <c r="DG20" s="22">
        <v>2653175737253.25</v>
      </c>
      <c r="DH20" s="22">
        <v>2676568063548.6299</v>
      </c>
      <c r="DI20" s="22">
        <v>2699154904252.3799</v>
      </c>
      <c r="DJ20" s="22">
        <v>2754854644084.2798</v>
      </c>
      <c r="DK20" s="22">
        <v>2333758567126.25</v>
      </c>
      <c r="DL20" s="22">
        <v>2113849056593.6599</v>
      </c>
      <c r="DM20" s="22">
        <v>2142560012813.96</v>
      </c>
      <c r="DN20" s="22">
        <v>2157397863451.1699</v>
      </c>
      <c r="DO20" s="22">
        <v>2167578355689.8601</v>
      </c>
      <c r="DP20" s="22">
        <v>2306972089486.3101</v>
      </c>
      <c r="DQ20" s="22">
        <v>1430949021816.6799</v>
      </c>
      <c r="DR20" s="22">
        <v>1467467198107</v>
      </c>
      <c r="DS20" s="22">
        <v>1605524458135.6799</v>
      </c>
      <c r="DT20" s="22">
        <v>1607531754332</v>
      </c>
      <c r="DU20" s="22">
        <v>1587782175835.4399</v>
      </c>
      <c r="DV20" s="22">
        <v>1670881811904.1799</v>
      </c>
      <c r="DW20" s="22">
        <v>1687183424369.1799</v>
      </c>
      <c r="DX20" s="22">
        <v>1664833727896.1799</v>
      </c>
      <c r="DY20" s="22">
        <v>1665442506063.1799</v>
      </c>
    </row>
    <row r="21" spans="1:129" x14ac:dyDescent="0.2">
      <c r="B21" s="21">
        <v>130404</v>
      </c>
      <c r="C21" s="21" t="s">
        <v>32</v>
      </c>
      <c r="D21" s="22">
        <v>0</v>
      </c>
      <c r="E21" s="22">
        <v>0</v>
      </c>
      <c r="F21" s="22">
        <v>0</v>
      </c>
      <c r="G21" s="22">
        <v>0</v>
      </c>
      <c r="H21" s="22">
        <v>0</v>
      </c>
      <c r="I21" s="22">
        <v>0</v>
      </c>
      <c r="J21" s="22">
        <v>0</v>
      </c>
      <c r="K21" s="22">
        <v>0</v>
      </c>
      <c r="L21" s="22">
        <v>0</v>
      </c>
      <c r="M21" s="22">
        <v>14911145990.9</v>
      </c>
      <c r="N21" s="22">
        <v>14919634824.57</v>
      </c>
      <c r="O21" s="22">
        <v>14453892144.92</v>
      </c>
      <c r="P21" s="22">
        <v>14676558378.75</v>
      </c>
      <c r="Q21" s="22">
        <v>14881560402.360001</v>
      </c>
      <c r="R21" s="22">
        <v>14169002455.540001</v>
      </c>
      <c r="S21" s="22">
        <v>14474738589.16</v>
      </c>
      <c r="T21" s="22">
        <v>14768305185.809999</v>
      </c>
      <c r="U21" s="22">
        <v>14184812143.76</v>
      </c>
      <c r="V21" s="22">
        <v>14377064901.200001</v>
      </c>
      <c r="W21" s="22">
        <v>14691136060.299999</v>
      </c>
      <c r="X21" s="22">
        <v>14482959909.040001</v>
      </c>
      <c r="Y21" s="22">
        <v>14638496048.73</v>
      </c>
      <c r="Z21" s="22">
        <v>14818473968.07</v>
      </c>
      <c r="AA21" s="22">
        <v>14520832896.65</v>
      </c>
      <c r="AB21" s="22">
        <v>14688082920.83</v>
      </c>
      <c r="AC21" s="22">
        <v>14901195562.629999</v>
      </c>
      <c r="AD21" s="22">
        <v>14326712355.790001</v>
      </c>
      <c r="AE21" s="22">
        <v>14617424243.280001</v>
      </c>
      <c r="AF21" s="22">
        <v>14912036507.639999</v>
      </c>
      <c r="AG21" s="22">
        <v>14555235465.73</v>
      </c>
      <c r="AH21" s="22">
        <v>14749513285.41</v>
      </c>
      <c r="AI21" s="22">
        <v>14962603703.049999</v>
      </c>
      <c r="AJ21" s="22">
        <v>14714960905.33</v>
      </c>
      <c r="AK21" s="22">
        <v>14850085421.57</v>
      </c>
      <c r="AL21" s="22">
        <v>15011545582.42</v>
      </c>
      <c r="AM21" s="22">
        <v>19794695449.720001</v>
      </c>
      <c r="AN21" s="22">
        <v>16984738364.5</v>
      </c>
      <c r="AO21" s="22">
        <v>17113525724.209999</v>
      </c>
      <c r="AP21" s="22">
        <v>16505643494.290001</v>
      </c>
      <c r="AQ21" s="22">
        <v>16691650198.959999</v>
      </c>
      <c r="AR21" s="22">
        <v>16927392594.309999</v>
      </c>
      <c r="AS21" s="22">
        <v>16486686805.59</v>
      </c>
      <c r="AT21" s="22">
        <v>16636873888.02</v>
      </c>
      <c r="AU21" s="22">
        <v>16785017884.57</v>
      </c>
      <c r="AV21" s="22">
        <v>16409856373.25</v>
      </c>
      <c r="AW21" s="22">
        <v>16500032087.860001</v>
      </c>
      <c r="AX21" s="22">
        <v>16617803183.84</v>
      </c>
      <c r="AY21" s="22">
        <v>16184714141.4</v>
      </c>
      <c r="AZ21" s="22">
        <v>16303464621.219999</v>
      </c>
      <c r="BA21" s="22">
        <v>16395602715.15</v>
      </c>
      <c r="BB21" s="22">
        <v>15951846118.940001</v>
      </c>
      <c r="BC21" s="22">
        <v>16116158763.969999</v>
      </c>
      <c r="BD21" s="22">
        <v>16299241662.049999</v>
      </c>
      <c r="BE21" s="22">
        <v>15838517764.58</v>
      </c>
      <c r="BF21" s="22">
        <v>15971218854.870001</v>
      </c>
      <c r="BG21" s="22">
        <v>16391206458.58</v>
      </c>
      <c r="BH21" s="22">
        <v>15954724438.440001</v>
      </c>
      <c r="BI21" s="22">
        <v>16077108375.27</v>
      </c>
      <c r="BJ21" s="22">
        <v>16109097361.02</v>
      </c>
      <c r="BK21" s="22">
        <v>15123677019.870001</v>
      </c>
      <c r="BL21" s="22">
        <v>15260452281.93</v>
      </c>
      <c r="BM21" s="22">
        <v>15748298742.870001</v>
      </c>
      <c r="BN21" s="22">
        <v>16130031098.25</v>
      </c>
      <c r="BO21" s="22">
        <v>16403566333.450001</v>
      </c>
      <c r="BP21" s="22">
        <v>16586586831.58</v>
      </c>
      <c r="BQ21" s="22">
        <v>15986862906.5</v>
      </c>
      <c r="BR21" s="22">
        <v>15252896195.540001</v>
      </c>
      <c r="BS21" s="22">
        <v>15310444240.26</v>
      </c>
      <c r="BT21" s="22">
        <v>14750416693.08</v>
      </c>
      <c r="BU21" s="22">
        <v>12701996029.700001</v>
      </c>
      <c r="BV21" s="22">
        <v>12884916883.280001</v>
      </c>
      <c r="BW21" s="22">
        <v>12547093649.02</v>
      </c>
      <c r="BX21" s="22">
        <v>12939159187.73</v>
      </c>
      <c r="BY21" s="22">
        <v>13036679769.33</v>
      </c>
      <c r="BZ21" s="22">
        <v>12764619987.98</v>
      </c>
      <c r="CA21" s="22">
        <v>13022552842.9</v>
      </c>
      <c r="CB21" s="22">
        <v>12884314397.92</v>
      </c>
      <c r="CC21" s="22">
        <v>939450038.5</v>
      </c>
      <c r="CD21" s="22">
        <v>945814080.00999999</v>
      </c>
      <c r="CE21" s="22">
        <v>941652860.12</v>
      </c>
      <c r="CF21" s="22">
        <v>938462795.97000003</v>
      </c>
      <c r="CG21" s="22">
        <v>945593205.51999998</v>
      </c>
      <c r="CH21" s="22">
        <v>956291566.57000005</v>
      </c>
      <c r="CI21" s="22">
        <v>939417655.16999996</v>
      </c>
      <c r="CJ21" s="22">
        <v>949889934.90999997</v>
      </c>
      <c r="CK21" s="22">
        <v>956508804.95000005</v>
      </c>
      <c r="CL21" s="22">
        <v>938294724.20000005</v>
      </c>
      <c r="CM21" s="22">
        <v>948196236.52999997</v>
      </c>
      <c r="CN21" s="22">
        <v>954922942.90999997</v>
      </c>
      <c r="CO21" s="22">
        <v>939700561.85000002</v>
      </c>
      <c r="CP21" s="22">
        <v>943350642</v>
      </c>
      <c r="CQ21" s="22">
        <v>946358351.39999998</v>
      </c>
      <c r="CR21" s="22">
        <v>0</v>
      </c>
      <c r="CS21" s="22">
        <v>0</v>
      </c>
      <c r="CT21" s="22">
        <v>0</v>
      </c>
      <c r="CU21" s="22">
        <v>0</v>
      </c>
      <c r="CV21" s="22">
        <v>0</v>
      </c>
      <c r="CW21" s="22">
        <v>0</v>
      </c>
      <c r="CX21" s="22">
        <v>0</v>
      </c>
      <c r="CY21" s="22">
        <v>0</v>
      </c>
      <c r="CZ21" s="22">
        <v>0</v>
      </c>
      <c r="DA21" s="22">
        <v>0</v>
      </c>
      <c r="DB21" s="22">
        <v>0</v>
      </c>
      <c r="DC21" s="22">
        <v>0</v>
      </c>
      <c r="DD21" s="22">
        <v>0</v>
      </c>
      <c r="DE21" s="22">
        <v>0</v>
      </c>
      <c r="DF21" s="22">
        <v>0</v>
      </c>
      <c r="DG21" s="22">
        <v>0</v>
      </c>
      <c r="DH21" s="22">
        <v>0</v>
      </c>
      <c r="DI21" s="22">
        <v>0</v>
      </c>
      <c r="DJ21" s="22">
        <v>0</v>
      </c>
      <c r="DK21" s="22">
        <v>0</v>
      </c>
      <c r="DL21" s="22">
        <v>0</v>
      </c>
      <c r="DM21" s="22">
        <v>0</v>
      </c>
      <c r="DN21" s="22">
        <v>0</v>
      </c>
      <c r="DO21" s="22">
        <v>0</v>
      </c>
      <c r="DP21" s="22">
        <v>0</v>
      </c>
      <c r="DQ21" s="22">
        <v>0</v>
      </c>
      <c r="DR21" s="22">
        <v>0</v>
      </c>
      <c r="DS21" s="22">
        <v>0</v>
      </c>
      <c r="DT21" s="22">
        <v>0</v>
      </c>
      <c r="DU21" s="22">
        <v>0</v>
      </c>
      <c r="DV21" s="22">
        <v>0</v>
      </c>
      <c r="DW21" s="22">
        <v>0</v>
      </c>
      <c r="DX21" s="22">
        <v>0</v>
      </c>
      <c r="DY21" s="22">
        <v>0</v>
      </c>
    </row>
    <row r="22" spans="1:129" x14ac:dyDescent="0.2">
      <c r="B22" s="21">
        <v>130411</v>
      </c>
      <c r="C22" s="21" t="s">
        <v>33</v>
      </c>
      <c r="D22" s="22">
        <v>0</v>
      </c>
      <c r="E22" s="22">
        <v>0</v>
      </c>
      <c r="F22" s="22">
        <v>0</v>
      </c>
      <c r="G22" s="22">
        <v>0</v>
      </c>
      <c r="H22" s="22">
        <v>0</v>
      </c>
      <c r="I22" s="22">
        <v>0</v>
      </c>
      <c r="J22" s="22">
        <v>0</v>
      </c>
      <c r="K22" s="22">
        <v>0</v>
      </c>
      <c r="L22" s="22">
        <v>0</v>
      </c>
      <c r="M22" s="22">
        <v>7538401180</v>
      </c>
      <c r="N22" s="22">
        <v>5925257757</v>
      </c>
      <c r="O22" s="22">
        <v>5896958570</v>
      </c>
      <c r="P22" s="22">
        <v>5919079927</v>
      </c>
      <c r="Q22" s="22">
        <v>5927308812.2700005</v>
      </c>
      <c r="R22" s="22">
        <v>5943519309.6099997</v>
      </c>
      <c r="S22" s="22">
        <v>4041225355.3699999</v>
      </c>
      <c r="T22" s="22">
        <v>0</v>
      </c>
      <c r="U22" s="22">
        <v>0</v>
      </c>
      <c r="V22" s="22">
        <v>0</v>
      </c>
      <c r="W22" s="22">
        <v>0</v>
      </c>
      <c r="X22" s="22">
        <v>0</v>
      </c>
      <c r="Y22" s="22">
        <v>0</v>
      </c>
      <c r="Z22" s="22">
        <v>0</v>
      </c>
      <c r="AA22" s="22">
        <v>0</v>
      </c>
      <c r="AB22" s="22">
        <v>0</v>
      </c>
      <c r="AC22" s="22">
        <v>0</v>
      </c>
      <c r="AD22" s="22">
        <v>0</v>
      </c>
      <c r="AE22" s="22">
        <v>0</v>
      </c>
      <c r="AF22" s="22">
        <v>0</v>
      </c>
      <c r="AG22" s="22">
        <v>0</v>
      </c>
      <c r="AH22" s="22">
        <v>0</v>
      </c>
      <c r="AI22" s="22">
        <v>0</v>
      </c>
      <c r="AJ22" s="22">
        <v>0</v>
      </c>
      <c r="AK22" s="22">
        <v>0</v>
      </c>
      <c r="AL22" s="22">
        <v>0</v>
      </c>
      <c r="AM22" s="22">
        <v>0</v>
      </c>
      <c r="AN22" s="22">
        <v>0</v>
      </c>
      <c r="AO22" s="22">
        <v>0</v>
      </c>
      <c r="AP22" s="22">
        <v>0</v>
      </c>
      <c r="AQ22" s="22">
        <v>0</v>
      </c>
      <c r="AR22" s="22">
        <v>0</v>
      </c>
      <c r="AS22" s="22">
        <v>0</v>
      </c>
      <c r="AT22" s="22">
        <v>0</v>
      </c>
      <c r="AU22" s="22">
        <v>0</v>
      </c>
      <c r="AV22" s="22">
        <v>0</v>
      </c>
      <c r="AW22" s="22">
        <v>0</v>
      </c>
      <c r="AX22" s="22">
        <v>0</v>
      </c>
      <c r="AY22" s="22">
        <v>0</v>
      </c>
      <c r="AZ22" s="22">
        <v>0</v>
      </c>
      <c r="BA22" s="22">
        <v>0</v>
      </c>
      <c r="BB22" s="22">
        <v>0</v>
      </c>
      <c r="BC22" s="22">
        <v>0</v>
      </c>
      <c r="BD22" s="22">
        <v>0</v>
      </c>
      <c r="BE22" s="22">
        <v>0</v>
      </c>
      <c r="BF22" s="22">
        <v>0</v>
      </c>
      <c r="BG22" s="22">
        <v>0</v>
      </c>
      <c r="BH22" s="22">
        <v>0</v>
      </c>
      <c r="BI22" s="22">
        <v>0</v>
      </c>
      <c r="BJ22" s="22">
        <v>0</v>
      </c>
      <c r="BK22" s="22">
        <v>0</v>
      </c>
      <c r="BL22" s="22">
        <v>0</v>
      </c>
      <c r="BM22" s="22">
        <v>0</v>
      </c>
      <c r="BN22" s="22">
        <v>0</v>
      </c>
      <c r="BO22" s="22">
        <v>0</v>
      </c>
      <c r="BP22" s="22">
        <v>0</v>
      </c>
      <c r="BQ22" s="22">
        <v>0</v>
      </c>
      <c r="BR22" s="22">
        <v>0</v>
      </c>
      <c r="BS22" s="22">
        <v>0</v>
      </c>
      <c r="BT22" s="22">
        <v>0</v>
      </c>
      <c r="BU22" s="22">
        <v>0</v>
      </c>
      <c r="BV22" s="22">
        <v>0</v>
      </c>
      <c r="BW22" s="22">
        <v>0</v>
      </c>
      <c r="BX22" s="22">
        <v>0</v>
      </c>
      <c r="BY22" s="22">
        <v>0</v>
      </c>
      <c r="BZ22" s="22">
        <v>0</v>
      </c>
      <c r="CA22" s="22">
        <v>0</v>
      </c>
      <c r="CB22" s="22">
        <v>0</v>
      </c>
      <c r="CC22" s="22">
        <v>0</v>
      </c>
      <c r="CD22" s="22">
        <v>0</v>
      </c>
      <c r="CE22" s="22">
        <v>0</v>
      </c>
      <c r="CF22" s="22">
        <v>0</v>
      </c>
      <c r="CG22" s="22">
        <v>0</v>
      </c>
      <c r="CH22" s="22">
        <v>0</v>
      </c>
      <c r="CI22" s="22">
        <v>0</v>
      </c>
      <c r="CJ22" s="22">
        <v>0</v>
      </c>
      <c r="CK22" s="22">
        <v>0</v>
      </c>
      <c r="CL22" s="22">
        <v>0</v>
      </c>
      <c r="CM22" s="22">
        <v>0</v>
      </c>
      <c r="CN22" s="22">
        <v>0</v>
      </c>
      <c r="CO22" s="22">
        <v>0</v>
      </c>
      <c r="CP22" s="22">
        <v>0</v>
      </c>
      <c r="CQ22" s="22">
        <v>0</v>
      </c>
      <c r="CR22" s="22">
        <v>15992739769.65</v>
      </c>
      <c r="CS22" s="22">
        <v>16016074865.43</v>
      </c>
      <c r="CT22" s="22">
        <v>16105188692.9</v>
      </c>
      <c r="CU22" s="22">
        <v>16220706806.549999</v>
      </c>
      <c r="CV22" s="22">
        <v>16201933080.200001</v>
      </c>
      <c r="CW22" s="22">
        <v>10043236217.049999</v>
      </c>
      <c r="CX22" s="22">
        <v>2998075455.6900001</v>
      </c>
      <c r="CY22" s="22">
        <v>2967732138.3200002</v>
      </c>
      <c r="CZ22" s="22">
        <v>2976268876.3600001</v>
      </c>
      <c r="DA22" s="22">
        <v>2995068068.8600001</v>
      </c>
      <c r="DB22" s="22">
        <v>2950853916.4099998</v>
      </c>
      <c r="DC22" s="22">
        <v>2961785343.02</v>
      </c>
      <c r="DD22" s="22">
        <v>2964423396.4099998</v>
      </c>
      <c r="DE22" s="22">
        <v>2922706345.4299998</v>
      </c>
      <c r="DF22" s="22">
        <v>2939039860.8800001</v>
      </c>
      <c r="DG22" s="22">
        <v>2947542605.77</v>
      </c>
      <c r="DH22" s="22">
        <v>0</v>
      </c>
      <c r="DI22" s="22">
        <v>0</v>
      </c>
      <c r="DJ22" s="22">
        <v>0</v>
      </c>
      <c r="DK22" s="22">
        <v>0</v>
      </c>
      <c r="DL22" s="22">
        <v>0</v>
      </c>
      <c r="DM22" s="22">
        <v>0</v>
      </c>
      <c r="DN22" s="22">
        <v>0</v>
      </c>
      <c r="DO22" s="22">
        <v>0</v>
      </c>
      <c r="DP22" s="22">
        <v>0</v>
      </c>
      <c r="DQ22" s="22">
        <v>0</v>
      </c>
      <c r="DR22" s="22">
        <v>0</v>
      </c>
      <c r="DS22" s="22">
        <v>0</v>
      </c>
      <c r="DT22" s="22">
        <v>0</v>
      </c>
      <c r="DU22" s="22">
        <v>0</v>
      </c>
      <c r="DV22" s="22">
        <v>0</v>
      </c>
      <c r="DW22" s="22">
        <v>0</v>
      </c>
      <c r="DX22" s="22">
        <v>0</v>
      </c>
      <c r="DY22" s="22">
        <v>0</v>
      </c>
    </row>
    <row r="23" spans="1:129" x14ac:dyDescent="0.2">
      <c r="B23" s="21">
        <v>130414</v>
      </c>
      <c r="C23" s="21" t="s">
        <v>34</v>
      </c>
      <c r="D23" s="22">
        <v>0</v>
      </c>
      <c r="E23" s="22">
        <v>0</v>
      </c>
      <c r="F23" s="22">
        <v>0</v>
      </c>
      <c r="G23" s="22">
        <v>0</v>
      </c>
      <c r="H23" s="22">
        <v>0</v>
      </c>
      <c r="I23" s="22">
        <v>0</v>
      </c>
      <c r="J23" s="22">
        <v>0</v>
      </c>
      <c r="K23" s="22">
        <v>0</v>
      </c>
      <c r="L23" s="22">
        <v>0</v>
      </c>
      <c r="M23" s="22">
        <v>0</v>
      </c>
      <c r="N23" s="22">
        <v>180942344.11000001</v>
      </c>
      <c r="O23" s="22">
        <v>184159015.11000001</v>
      </c>
      <c r="P23" s="22">
        <v>187011674.11000001</v>
      </c>
      <c r="Q23" s="22">
        <v>189057752.78999999</v>
      </c>
      <c r="R23" s="22">
        <v>189819853.66</v>
      </c>
      <c r="S23" s="22">
        <v>207299193.22</v>
      </c>
      <c r="T23" s="22">
        <v>210482592.62</v>
      </c>
      <c r="U23" s="22">
        <v>219128070.46000001</v>
      </c>
      <c r="V23" s="22">
        <v>225852030.91</v>
      </c>
      <c r="W23" s="22">
        <v>233504717.24000001</v>
      </c>
      <c r="X23" s="22">
        <v>241479963.06</v>
      </c>
      <c r="Y23" s="22">
        <v>249441710.86000001</v>
      </c>
      <c r="Z23" s="22">
        <v>257939366.5</v>
      </c>
      <c r="AA23" s="22">
        <v>266473202.75999999</v>
      </c>
      <c r="AB23" s="22">
        <v>275595765.11000001</v>
      </c>
      <c r="AC23" s="22">
        <v>285034441.20999998</v>
      </c>
      <c r="AD23" s="22">
        <v>294151188.22000003</v>
      </c>
      <c r="AE23" s="22">
        <v>304152390.10000002</v>
      </c>
      <c r="AF23" s="22">
        <v>314155423.17000002</v>
      </c>
      <c r="AG23" s="22">
        <v>324853460.56</v>
      </c>
      <c r="AH23" s="22">
        <v>320244255.77999997</v>
      </c>
      <c r="AI23" s="22">
        <v>327729331.06</v>
      </c>
      <c r="AJ23" s="22">
        <v>335475550.36000001</v>
      </c>
      <c r="AK23" s="22">
        <v>145437100</v>
      </c>
      <c r="AL23" s="22">
        <v>145553587.31999999</v>
      </c>
      <c r="AM23" s="22">
        <v>147312552.94999999</v>
      </c>
      <c r="AN23" s="22">
        <v>149152484.90000001</v>
      </c>
      <c r="AO23" s="22">
        <v>151015397.58000001</v>
      </c>
      <c r="AP23" s="22">
        <v>152718019.47999999</v>
      </c>
      <c r="AQ23" s="22">
        <v>154625465.63999999</v>
      </c>
      <c r="AR23" s="22">
        <v>156494061.84</v>
      </c>
      <c r="AS23" s="22">
        <v>158448670.72</v>
      </c>
      <c r="AT23" s="22">
        <v>160363469.05000001</v>
      </c>
      <c r="AU23" s="22">
        <v>162366406.78</v>
      </c>
      <c r="AV23" s="22">
        <v>164394361.18000001</v>
      </c>
      <c r="AW23" s="22">
        <v>166381011.16</v>
      </c>
      <c r="AX23" s="22">
        <v>186338957.91</v>
      </c>
      <c r="AY23" s="22">
        <v>188655031.30000001</v>
      </c>
      <c r="AZ23" s="22">
        <v>189656703.34999999</v>
      </c>
      <c r="BA23" s="22">
        <v>192457320.46000001</v>
      </c>
      <c r="BB23" s="22">
        <v>195063044.93000001</v>
      </c>
      <c r="BC23" s="22">
        <v>197682515.81</v>
      </c>
      <c r="BD23" s="22">
        <v>200450961.65000001</v>
      </c>
      <c r="BE23" s="22">
        <v>243501900.21000001</v>
      </c>
      <c r="BF23" s="22">
        <v>245665946.27000001</v>
      </c>
      <c r="BG23" s="22">
        <v>240705238.56999999</v>
      </c>
      <c r="BH23" s="22">
        <v>242845293.34</v>
      </c>
      <c r="BI23" s="22">
        <v>244684124.93000001</v>
      </c>
      <c r="BJ23" s="22">
        <v>255977098.75</v>
      </c>
      <c r="BK23" s="22">
        <v>256572401.40000001</v>
      </c>
      <c r="BL23" s="22">
        <v>259199323.06999999</v>
      </c>
      <c r="BM23" s="22">
        <v>261758174.5</v>
      </c>
      <c r="BN23" s="22">
        <v>262022250.22999999</v>
      </c>
      <c r="BO23" s="22">
        <v>266874249.74000001</v>
      </c>
      <c r="BP23" s="22">
        <v>268812509.20999998</v>
      </c>
      <c r="BQ23" s="22">
        <v>270900011.36000001</v>
      </c>
      <c r="BR23" s="22">
        <v>274031596.69999999</v>
      </c>
      <c r="BS23" s="22">
        <v>276651998.91000003</v>
      </c>
      <c r="BT23" s="22">
        <v>280455450.98000002</v>
      </c>
      <c r="BU23" s="22">
        <v>283984291.01999998</v>
      </c>
      <c r="BV23" s="22">
        <v>337208103.63</v>
      </c>
      <c r="BW23" s="22">
        <v>339741974.35000002</v>
      </c>
      <c r="BX23" s="22">
        <v>343629505.25999999</v>
      </c>
      <c r="BY23" s="22">
        <v>346583798.62</v>
      </c>
      <c r="BZ23" s="22">
        <v>346683525.57999998</v>
      </c>
      <c r="CA23" s="22">
        <v>350739025.58999997</v>
      </c>
      <c r="CB23" s="22">
        <v>354934995.64999998</v>
      </c>
      <c r="CC23" s="22">
        <v>353328290.36000001</v>
      </c>
      <c r="CD23" s="22">
        <v>359668468.88999999</v>
      </c>
      <c r="CE23" s="22">
        <v>363843312.26999998</v>
      </c>
      <c r="CF23" s="22">
        <v>364213324.18000001</v>
      </c>
      <c r="CG23" s="22">
        <v>368469416.68000001</v>
      </c>
      <c r="CH23" s="22">
        <v>371314990.68000001</v>
      </c>
      <c r="CI23" s="22">
        <v>373113276.51999998</v>
      </c>
      <c r="CJ23" s="22">
        <v>377806033.25</v>
      </c>
      <c r="CK23" s="22">
        <v>384491052.11000001</v>
      </c>
      <c r="CL23" s="22">
        <v>385833934.19</v>
      </c>
      <c r="CM23" s="22">
        <v>390633935.79000002</v>
      </c>
      <c r="CN23" s="22">
        <v>398553538.30000001</v>
      </c>
      <c r="CO23" s="22">
        <v>399708338.42000002</v>
      </c>
      <c r="CP23" s="22">
        <v>400537103.94999999</v>
      </c>
      <c r="CQ23" s="22">
        <v>405260616.13999999</v>
      </c>
      <c r="CR23" s="22">
        <v>407950113.79000002</v>
      </c>
      <c r="CS23" s="22">
        <v>412260080.27999997</v>
      </c>
      <c r="CT23" s="22">
        <v>416692227.44</v>
      </c>
      <c r="CU23" s="22">
        <v>417658386.25</v>
      </c>
      <c r="CV23" s="22">
        <v>422234196.39999998</v>
      </c>
      <c r="CW23" s="22">
        <v>426800696.22000003</v>
      </c>
      <c r="CX23" s="22">
        <v>427708471.70999998</v>
      </c>
      <c r="CY23" s="22">
        <v>432269127.66000003</v>
      </c>
      <c r="CZ23" s="22">
        <v>436765353.58999997</v>
      </c>
      <c r="DA23" s="22">
        <v>438251694.49000001</v>
      </c>
      <c r="DB23" s="22">
        <v>442769406.38</v>
      </c>
      <c r="DC23" s="22">
        <v>399756853.92000002</v>
      </c>
      <c r="DD23" s="22">
        <v>400930672.91000003</v>
      </c>
      <c r="DE23" s="22">
        <v>405031153.73000002</v>
      </c>
      <c r="DF23" s="22">
        <v>361598672.39999998</v>
      </c>
      <c r="DG23" s="22">
        <v>362052213.13</v>
      </c>
      <c r="DH23" s="22">
        <v>0</v>
      </c>
      <c r="DI23" s="22">
        <v>0</v>
      </c>
      <c r="DJ23" s="22">
        <v>0</v>
      </c>
      <c r="DK23" s="22">
        <v>0</v>
      </c>
      <c r="DL23" s="22">
        <v>0</v>
      </c>
      <c r="DM23" s="22">
        <v>0</v>
      </c>
      <c r="DN23" s="22">
        <v>0</v>
      </c>
      <c r="DO23" s="22">
        <v>0</v>
      </c>
      <c r="DP23" s="22">
        <v>0</v>
      </c>
      <c r="DQ23" s="22">
        <v>0</v>
      </c>
      <c r="DR23" s="22">
        <v>0</v>
      </c>
      <c r="DS23" s="22">
        <v>0</v>
      </c>
      <c r="DT23" s="22">
        <v>0</v>
      </c>
      <c r="DU23" s="22">
        <v>0</v>
      </c>
      <c r="DV23" s="22">
        <v>0</v>
      </c>
      <c r="DW23" s="22">
        <v>0</v>
      </c>
      <c r="DX23" s="22">
        <v>0</v>
      </c>
      <c r="DY23" s="22">
        <v>0</v>
      </c>
    </row>
    <row r="24" spans="1:129" s="33" customFormat="1" x14ac:dyDescent="0.2">
      <c r="A24" s="33" t="s">
        <v>92</v>
      </c>
      <c r="B24" s="43">
        <v>13041505</v>
      </c>
      <c r="C24" s="43" t="s">
        <v>35</v>
      </c>
      <c r="D24" s="37">
        <v>0</v>
      </c>
      <c r="E24" s="37">
        <v>0</v>
      </c>
      <c r="F24" s="37">
        <v>0</v>
      </c>
      <c r="G24" s="37">
        <v>0</v>
      </c>
      <c r="H24" s="37">
        <v>0</v>
      </c>
      <c r="I24" s="37">
        <v>0</v>
      </c>
      <c r="J24" s="37">
        <v>0</v>
      </c>
      <c r="K24" s="37">
        <v>0</v>
      </c>
      <c r="L24" s="37">
        <v>0</v>
      </c>
      <c r="M24" s="37">
        <v>0</v>
      </c>
      <c r="N24" s="37">
        <v>0</v>
      </c>
      <c r="O24" s="37">
        <v>0</v>
      </c>
      <c r="P24" s="37">
        <v>0</v>
      </c>
      <c r="Q24" s="37">
        <v>0</v>
      </c>
      <c r="R24" s="37">
        <v>0</v>
      </c>
      <c r="S24" s="37">
        <v>0</v>
      </c>
      <c r="T24" s="37">
        <v>0</v>
      </c>
      <c r="U24" s="37">
        <v>0</v>
      </c>
      <c r="V24" s="37">
        <v>0</v>
      </c>
      <c r="W24" s="37">
        <v>0</v>
      </c>
      <c r="X24" s="37">
        <v>0</v>
      </c>
      <c r="Y24" s="37">
        <v>0</v>
      </c>
      <c r="Z24" s="37">
        <v>0</v>
      </c>
      <c r="AA24" s="37">
        <v>0</v>
      </c>
      <c r="AB24" s="37">
        <v>0</v>
      </c>
      <c r="AC24" s="37">
        <v>0</v>
      </c>
      <c r="AD24" s="37">
        <v>0</v>
      </c>
      <c r="AE24" s="37">
        <v>0</v>
      </c>
      <c r="AF24" s="37">
        <v>0</v>
      </c>
      <c r="AG24" s="37">
        <v>0</v>
      </c>
      <c r="AH24" s="37">
        <v>0</v>
      </c>
      <c r="AI24" s="37">
        <v>0</v>
      </c>
      <c r="AJ24" s="37">
        <v>0</v>
      </c>
      <c r="AK24" s="37">
        <v>0</v>
      </c>
      <c r="AL24" s="37">
        <v>0</v>
      </c>
      <c r="AM24" s="37">
        <v>0</v>
      </c>
      <c r="AN24" s="37">
        <v>0</v>
      </c>
      <c r="AO24" s="37">
        <v>0</v>
      </c>
      <c r="AP24" s="37">
        <v>0</v>
      </c>
      <c r="AQ24" s="37">
        <v>0</v>
      </c>
      <c r="AR24" s="37">
        <v>0</v>
      </c>
      <c r="AS24" s="37">
        <v>0</v>
      </c>
      <c r="AT24" s="37">
        <v>0</v>
      </c>
      <c r="AU24" s="37">
        <v>0</v>
      </c>
      <c r="AV24" s="37">
        <v>0</v>
      </c>
      <c r="AW24" s="37">
        <v>0</v>
      </c>
      <c r="AX24" s="37">
        <v>0</v>
      </c>
      <c r="AY24" s="37">
        <v>0</v>
      </c>
      <c r="AZ24" s="37">
        <v>0</v>
      </c>
      <c r="BA24" s="37">
        <v>0</v>
      </c>
      <c r="BB24" s="37">
        <v>0</v>
      </c>
      <c r="BC24" s="37">
        <v>0</v>
      </c>
      <c r="BD24" s="37">
        <v>0</v>
      </c>
      <c r="BE24" s="37">
        <v>0</v>
      </c>
      <c r="BF24" s="37">
        <v>0</v>
      </c>
      <c r="BG24" s="37">
        <v>0</v>
      </c>
      <c r="BH24" s="37">
        <v>0</v>
      </c>
      <c r="BI24" s="37">
        <v>0</v>
      </c>
      <c r="BJ24" s="37">
        <v>0</v>
      </c>
      <c r="BK24" s="37">
        <v>0</v>
      </c>
      <c r="BL24" s="37">
        <v>0</v>
      </c>
      <c r="BM24" s="37">
        <v>0</v>
      </c>
      <c r="BN24" s="37">
        <v>0</v>
      </c>
      <c r="BO24" s="37">
        <v>0</v>
      </c>
      <c r="BP24" s="37">
        <v>0</v>
      </c>
      <c r="BQ24" s="37">
        <v>0</v>
      </c>
      <c r="BR24" s="37">
        <v>0</v>
      </c>
      <c r="BS24" s="37">
        <v>0</v>
      </c>
      <c r="BT24" s="37">
        <v>0</v>
      </c>
      <c r="BU24" s="37">
        <v>0</v>
      </c>
      <c r="BV24" s="37">
        <v>0</v>
      </c>
      <c r="BW24" s="37">
        <v>0</v>
      </c>
      <c r="BX24" s="37">
        <v>0</v>
      </c>
      <c r="BY24" s="37">
        <v>0</v>
      </c>
      <c r="BZ24" s="37">
        <v>0</v>
      </c>
      <c r="CA24" s="37">
        <v>0</v>
      </c>
      <c r="CB24" s="37">
        <v>882919446903.95996</v>
      </c>
      <c r="CC24" s="37">
        <v>868601512720.75</v>
      </c>
      <c r="CD24" s="37">
        <v>960495859173.30005</v>
      </c>
      <c r="CE24" s="37">
        <v>903147839398.89001</v>
      </c>
      <c r="CF24" s="37">
        <v>972497295069.19995</v>
      </c>
      <c r="CG24" s="37">
        <v>1788889444306.04</v>
      </c>
      <c r="CH24" s="37">
        <v>1977572977764.48</v>
      </c>
      <c r="CI24" s="37">
        <v>1939760418357.8201</v>
      </c>
      <c r="CJ24" s="37">
        <v>2026580453628.3999</v>
      </c>
      <c r="CK24" s="37">
        <v>2176778723171.54</v>
      </c>
      <c r="CL24" s="37">
        <v>4672051359804.2305</v>
      </c>
      <c r="CM24" s="37">
        <v>4806056444496.3896</v>
      </c>
      <c r="CN24" s="37">
        <v>4338442085778.75</v>
      </c>
      <c r="CO24" s="37">
        <v>4062764968613.4302</v>
      </c>
      <c r="CP24" s="37">
        <v>4149901966844.3198</v>
      </c>
      <c r="CQ24" s="37">
        <v>3957545207621.1001</v>
      </c>
      <c r="CR24" s="37">
        <v>4050704433919.0601</v>
      </c>
      <c r="CS24" s="37">
        <v>3868393752315.4902</v>
      </c>
      <c r="CT24" s="37">
        <v>3858975543779.0601</v>
      </c>
      <c r="CU24" s="37">
        <v>4058253146772.4399</v>
      </c>
      <c r="CV24" s="37">
        <v>3811881295273.27</v>
      </c>
      <c r="CW24" s="37">
        <v>297635178828.79999</v>
      </c>
      <c r="CX24" s="37">
        <v>265874820167.59</v>
      </c>
      <c r="CY24" s="37">
        <v>258051621720.82001</v>
      </c>
      <c r="CZ24" s="37">
        <v>258212482710.29999</v>
      </c>
      <c r="DA24" s="37">
        <v>225105100565.56</v>
      </c>
      <c r="DB24" s="37">
        <v>217071710307.56</v>
      </c>
      <c r="DC24" s="37">
        <v>227579008287.89001</v>
      </c>
      <c r="DD24" s="37">
        <v>199879084294.75</v>
      </c>
      <c r="DE24" s="37">
        <v>226441565766.41</v>
      </c>
      <c r="DF24" s="37">
        <v>246798819680.89999</v>
      </c>
      <c r="DG24" s="37">
        <v>184418191096.82001</v>
      </c>
      <c r="DH24" s="37">
        <v>188071037720.26999</v>
      </c>
      <c r="DI24" s="37">
        <v>279105045692.23999</v>
      </c>
      <c r="DJ24" s="37">
        <v>216675415439.88</v>
      </c>
      <c r="DK24" s="37">
        <v>184729596456.17001</v>
      </c>
      <c r="DL24" s="37">
        <v>144720686343.01999</v>
      </c>
      <c r="DM24" s="37">
        <v>162622744867.12</v>
      </c>
      <c r="DN24" s="37">
        <v>168606932143.5</v>
      </c>
      <c r="DO24" s="37">
        <v>182553543739.26001</v>
      </c>
      <c r="DP24" s="37">
        <v>133371552810.09</v>
      </c>
      <c r="DQ24" s="37">
        <v>158670016277.70999</v>
      </c>
      <c r="DR24" s="37">
        <v>142789627277.06</v>
      </c>
      <c r="DS24" s="37">
        <v>153124712747.22</v>
      </c>
      <c r="DT24" s="37">
        <v>139849015904.72</v>
      </c>
      <c r="DU24" s="37">
        <v>149985550933.17999</v>
      </c>
      <c r="DV24" s="37">
        <v>215310635608.10999</v>
      </c>
      <c r="DW24" s="37">
        <v>245973765709.31</v>
      </c>
      <c r="DX24" s="37">
        <v>223646103931.32001</v>
      </c>
      <c r="DY24" s="37">
        <v>222597581889.89999</v>
      </c>
    </row>
    <row r="25" spans="1:129" s="33" customFormat="1" x14ac:dyDescent="0.2">
      <c r="A25" s="33" t="s">
        <v>92</v>
      </c>
      <c r="B25" s="43">
        <v>13041510</v>
      </c>
      <c r="C25" s="43" t="s">
        <v>36</v>
      </c>
      <c r="D25" s="37">
        <v>0</v>
      </c>
      <c r="E25" s="37">
        <v>0</v>
      </c>
      <c r="F25" s="37">
        <v>0</v>
      </c>
      <c r="G25" s="37">
        <v>0</v>
      </c>
      <c r="H25" s="37">
        <v>0</v>
      </c>
      <c r="I25" s="37">
        <v>0</v>
      </c>
      <c r="J25" s="37">
        <v>0</v>
      </c>
      <c r="K25" s="37">
        <v>0</v>
      </c>
      <c r="L25" s="37">
        <v>0</v>
      </c>
      <c r="M25" s="37">
        <v>0</v>
      </c>
      <c r="N25" s="37">
        <v>0</v>
      </c>
      <c r="O25" s="37">
        <v>0</v>
      </c>
      <c r="P25" s="37">
        <v>0</v>
      </c>
      <c r="Q25" s="37">
        <v>0</v>
      </c>
      <c r="R25" s="37">
        <v>0</v>
      </c>
      <c r="S25" s="37">
        <v>0</v>
      </c>
      <c r="T25" s="37">
        <v>0</v>
      </c>
      <c r="U25" s="37">
        <v>0</v>
      </c>
      <c r="V25" s="37">
        <v>0</v>
      </c>
      <c r="W25" s="37">
        <v>0</v>
      </c>
      <c r="X25" s="37">
        <v>0</v>
      </c>
      <c r="Y25" s="37">
        <v>0</v>
      </c>
      <c r="Z25" s="37">
        <v>0</v>
      </c>
      <c r="AA25" s="37">
        <v>0</v>
      </c>
      <c r="AB25" s="37">
        <v>0</v>
      </c>
      <c r="AC25" s="37">
        <v>0</v>
      </c>
      <c r="AD25" s="37">
        <v>0</v>
      </c>
      <c r="AE25" s="37">
        <v>0</v>
      </c>
      <c r="AF25" s="37">
        <v>0</v>
      </c>
      <c r="AG25" s="37">
        <v>0</v>
      </c>
      <c r="AH25" s="37">
        <v>0</v>
      </c>
      <c r="AI25" s="37">
        <v>0</v>
      </c>
      <c r="AJ25" s="37">
        <v>0</v>
      </c>
      <c r="AK25" s="37">
        <v>0</v>
      </c>
      <c r="AL25" s="37">
        <v>0</v>
      </c>
      <c r="AM25" s="37">
        <v>0</v>
      </c>
      <c r="AN25" s="37">
        <v>0</v>
      </c>
      <c r="AO25" s="37">
        <v>879313848570.09998</v>
      </c>
      <c r="AP25" s="37">
        <v>849824590680.48999</v>
      </c>
      <c r="AQ25" s="37">
        <v>663618365679.45996</v>
      </c>
      <c r="AR25" s="37">
        <v>786853888779.01001</v>
      </c>
      <c r="AS25" s="37">
        <v>1079771021072.17</v>
      </c>
      <c r="AT25" s="37">
        <v>1177483763345.97</v>
      </c>
      <c r="AU25" s="37">
        <v>1207068278375.5901</v>
      </c>
      <c r="AV25" s="37">
        <v>1173647551154.5</v>
      </c>
      <c r="AW25" s="37">
        <v>1295778998966.5</v>
      </c>
      <c r="AX25" s="37">
        <v>1243908044763.48</v>
      </c>
      <c r="AY25" s="37">
        <v>1326552702456.21</v>
      </c>
      <c r="AZ25" s="37">
        <v>1366205918871.3799</v>
      </c>
      <c r="BA25" s="37">
        <v>1239106436203.54</v>
      </c>
      <c r="BB25" s="37">
        <v>1184663449535.75</v>
      </c>
      <c r="BC25" s="37">
        <v>1068841869054.62</v>
      </c>
      <c r="BD25" s="37">
        <v>972678822262.89001</v>
      </c>
      <c r="BE25" s="37">
        <v>1136908749376.8799</v>
      </c>
      <c r="BF25" s="37">
        <v>1253413314428.5601</v>
      </c>
      <c r="BG25" s="37">
        <v>1108482349672.5701</v>
      </c>
      <c r="BH25" s="37">
        <v>1138032940026.1499</v>
      </c>
      <c r="BI25" s="37">
        <v>1019515955790.73</v>
      </c>
      <c r="BJ25" s="37">
        <v>767082343842.57996</v>
      </c>
      <c r="BK25" s="37">
        <v>881860851337.91003</v>
      </c>
      <c r="BL25" s="37">
        <v>899113835917.33997</v>
      </c>
      <c r="BM25" s="37">
        <v>825852359271.43005</v>
      </c>
      <c r="BN25" s="37">
        <v>708796392791.69995</v>
      </c>
      <c r="BO25" s="37">
        <v>888090614370.68994</v>
      </c>
      <c r="BP25" s="37">
        <v>1019308324539.92</v>
      </c>
      <c r="BQ25" s="37">
        <v>944408365686.18005</v>
      </c>
      <c r="BR25" s="37">
        <v>950439654010.42004</v>
      </c>
      <c r="BS25" s="37">
        <v>1800846745575.6499</v>
      </c>
      <c r="BT25" s="37">
        <v>2080388506424.1499</v>
      </c>
      <c r="BU25" s="37">
        <v>1921640118630.8999</v>
      </c>
      <c r="BV25" s="37">
        <v>1797682567373.76</v>
      </c>
      <c r="BW25" s="37">
        <v>1786627012035.98</v>
      </c>
      <c r="BX25" s="37">
        <v>2033983553475.5901</v>
      </c>
      <c r="BY25" s="37">
        <v>1864828443806.55</v>
      </c>
      <c r="BZ25" s="37">
        <v>1822750588141.04</v>
      </c>
      <c r="CA25" s="37">
        <v>1834528411095.73</v>
      </c>
      <c r="CB25" s="37">
        <v>1653567301975.75</v>
      </c>
      <c r="CC25" s="37">
        <v>1513951809908.7</v>
      </c>
      <c r="CD25" s="37">
        <v>1601652478856.3501</v>
      </c>
      <c r="CE25" s="37">
        <v>1520334878890.5601</v>
      </c>
      <c r="CF25" s="37">
        <v>1805978675166.3999</v>
      </c>
      <c r="CG25" s="37">
        <v>2390473315035.9702</v>
      </c>
      <c r="CH25" s="37">
        <v>2671486973118.6699</v>
      </c>
      <c r="CI25" s="37">
        <v>2593556737578.46</v>
      </c>
      <c r="CJ25" s="37">
        <v>2425105294279.8799</v>
      </c>
      <c r="CK25" s="37">
        <v>2359512300567.21</v>
      </c>
      <c r="CL25" s="37">
        <v>985745931227.78003</v>
      </c>
      <c r="CM25" s="37">
        <v>991088313222.80005</v>
      </c>
      <c r="CN25" s="37">
        <v>886559512945.76001</v>
      </c>
      <c r="CO25" s="37">
        <v>779345757742.67004</v>
      </c>
      <c r="CP25" s="37">
        <v>789828822249</v>
      </c>
      <c r="CQ25" s="37">
        <v>789933376206.54004</v>
      </c>
      <c r="CR25" s="37">
        <v>801295301963.58997</v>
      </c>
      <c r="CS25" s="37">
        <v>762600579787.84998</v>
      </c>
      <c r="CT25" s="37">
        <v>781788744678.97998</v>
      </c>
      <c r="CU25" s="37">
        <v>761273737378.83997</v>
      </c>
      <c r="CV25" s="37">
        <v>774303053914.35999</v>
      </c>
      <c r="CW25" s="37">
        <v>758889830910.55005</v>
      </c>
      <c r="CX25" s="37">
        <v>3361607019046.7798</v>
      </c>
      <c r="CY25" s="37">
        <v>3847253208376.9102</v>
      </c>
      <c r="CZ25" s="37">
        <v>3896365353746.3999</v>
      </c>
      <c r="DA25" s="37">
        <v>3989511682482.8101</v>
      </c>
      <c r="DB25" s="37">
        <v>3883101669263.2598</v>
      </c>
      <c r="DC25" s="37">
        <v>2966053626272.7402</v>
      </c>
      <c r="DD25" s="37">
        <v>2793950236625.3701</v>
      </c>
      <c r="DE25" s="37">
        <v>2647420807099.1001</v>
      </c>
      <c r="DF25" s="37">
        <v>2880252355249.7598</v>
      </c>
      <c r="DG25" s="37">
        <v>3249160371412.23</v>
      </c>
      <c r="DH25" s="37">
        <v>3309679221919.0098</v>
      </c>
      <c r="DI25" s="37">
        <v>3181525504052.5698</v>
      </c>
      <c r="DJ25" s="37">
        <v>3169568935385.7202</v>
      </c>
      <c r="DK25" s="37">
        <v>3013673518305.0898</v>
      </c>
      <c r="DL25" s="37">
        <v>3143097791940.98</v>
      </c>
      <c r="DM25" s="37">
        <v>3538320374957.4702</v>
      </c>
      <c r="DN25" s="37">
        <v>3220967875668.77</v>
      </c>
      <c r="DO25" s="37">
        <v>3613500559524.5698</v>
      </c>
      <c r="DP25" s="37">
        <v>3135028168139.9399</v>
      </c>
      <c r="DQ25" s="37">
        <v>3373037050966.8301</v>
      </c>
      <c r="DR25" s="37">
        <v>3595528840614.9702</v>
      </c>
      <c r="DS25" s="37">
        <v>3659735001626.0801</v>
      </c>
      <c r="DT25" s="37">
        <v>3507496499518.9902</v>
      </c>
      <c r="DU25" s="37">
        <v>3549214544977.5</v>
      </c>
      <c r="DV25" s="37">
        <v>3339677204335.8101</v>
      </c>
      <c r="DW25" s="37">
        <v>3433003612679.2402</v>
      </c>
      <c r="DX25" s="37">
        <v>3519925470668.8799</v>
      </c>
      <c r="DY25" s="37">
        <v>3495927595140.1201</v>
      </c>
    </row>
    <row r="26" spans="1:129" s="33" customFormat="1" x14ac:dyDescent="0.2">
      <c r="A26" s="33" t="s">
        <v>92</v>
      </c>
      <c r="B26" s="43">
        <v>13041705</v>
      </c>
      <c r="C26" s="43" t="s">
        <v>37</v>
      </c>
      <c r="D26" s="37">
        <v>0</v>
      </c>
      <c r="E26" s="37">
        <v>0</v>
      </c>
      <c r="F26" s="37">
        <v>0</v>
      </c>
      <c r="G26" s="37">
        <v>0</v>
      </c>
      <c r="H26" s="37">
        <v>0</v>
      </c>
      <c r="I26" s="37">
        <v>0</v>
      </c>
      <c r="J26" s="37">
        <v>0</v>
      </c>
      <c r="K26" s="37">
        <v>0</v>
      </c>
      <c r="L26" s="37">
        <v>0</v>
      </c>
      <c r="M26" s="37">
        <v>0</v>
      </c>
      <c r="N26" s="37">
        <v>0</v>
      </c>
      <c r="O26" s="37">
        <v>0</v>
      </c>
      <c r="P26" s="37">
        <v>0</v>
      </c>
      <c r="Q26" s="37">
        <v>0</v>
      </c>
      <c r="R26" s="37">
        <v>0</v>
      </c>
      <c r="S26" s="37">
        <v>0</v>
      </c>
      <c r="T26" s="37">
        <v>0</v>
      </c>
      <c r="U26" s="37">
        <v>0</v>
      </c>
      <c r="V26" s="37">
        <v>0</v>
      </c>
      <c r="W26" s="37">
        <v>0</v>
      </c>
      <c r="X26" s="37">
        <v>0</v>
      </c>
      <c r="Y26" s="37">
        <v>0</v>
      </c>
      <c r="Z26" s="37">
        <v>0</v>
      </c>
      <c r="AA26" s="37">
        <v>0</v>
      </c>
      <c r="AB26" s="37">
        <v>0</v>
      </c>
      <c r="AC26" s="37">
        <v>0</v>
      </c>
      <c r="AD26" s="37">
        <v>0</v>
      </c>
      <c r="AE26" s="37">
        <v>0</v>
      </c>
      <c r="AF26" s="37">
        <v>0</v>
      </c>
      <c r="AG26" s="37">
        <v>0</v>
      </c>
      <c r="AH26" s="37">
        <v>0</v>
      </c>
      <c r="AI26" s="37">
        <v>0</v>
      </c>
      <c r="AJ26" s="37">
        <v>0</v>
      </c>
      <c r="AK26" s="37">
        <v>0</v>
      </c>
      <c r="AL26" s="37">
        <v>0</v>
      </c>
      <c r="AM26" s="37">
        <v>0</v>
      </c>
      <c r="AN26" s="37">
        <v>0</v>
      </c>
      <c r="AO26" s="37">
        <v>0</v>
      </c>
      <c r="AP26" s="37">
        <v>0</v>
      </c>
      <c r="AQ26" s="37">
        <v>0</v>
      </c>
      <c r="AR26" s="37">
        <v>0</v>
      </c>
      <c r="AS26" s="37">
        <v>0</v>
      </c>
      <c r="AT26" s="37">
        <v>0</v>
      </c>
      <c r="AU26" s="37">
        <v>0</v>
      </c>
      <c r="AV26" s="37">
        <v>0</v>
      </c>
      <c r="AW26" s="37">
        <v>0</v>
      </c>
      <c r="AX26" s="37">
        <v>0</v>
      </c>
      <c r="AY26" s="37">
        <v>0</v>
      </c>
      <c r="AZ26" s="37">
        <v>0</v>
      </c>
      <c r="BA26" s="37">
        <v>0</v>
      </c>
      <c r="BB26" s="37">
        <v>0</v>
      </c>
      <c r="BC26" s="37">
        <v>0</v>
      </c>
      <c r="BD26" s="37">
        <v>0</v>
      </c>
      <c r="BE26" s="37">
        <v>0</v>
      </c>
      <c r="BF26" s="37">
        <v>0</v>
      </c>
      <c r="BG26" s="37">
        <v>0</v>
      </c>
      <c r="BH26" s="37">
        <v>0</v>
      </c>
      <c r="BI26" s="37">
        <v>0</v>
      </c>
      <c r="BJ26" s="37">
        <v>0</v>
      </c>
      <c r="BK26" s="37">
        <v>0</v>
      </c>
      <c r="BL26" s="37">
        <v>0</v>
      </c>
      <c r="BM26" s="37">
        <v>0</v>
      </c>
      <c r="BN26" s="37">
        <v>0</v>
      </c>
      <c r="BO26" s="37">
        <v>0</v>
      </c>
      <c r="BP26" s="37">
        <v>0</v>
      </c>
      <c r="BQ26" s="37">
        <v>0</v>
      </c>
      <c r="BR26" s="37">
        <v>0</v>
      </c>
      <c r="BS26" s="37">
        <v>0</v>
      </c>
      <c r="BT26" s="37">
        <v>0</v>
      </c>
      <c r="BU26" s="37">
        <v>0</v>
      </c>
      <c r="BV26" s="37">
        <v>0</v>
      </c>
      <c r="BW26" s="37">
        <v>0</v>
      </c>
      <c r="BX26" s="37">
        <v>0</v>
      </c>
      <c r="BY26" s="37">
        <v>0</v>
      </c>
      <c r="BZ26" s="37">
        <v>0</v>
      </c>
      <c r="CA26" s="37">
        <v>0</v>
      </c>
      <c r="CB26" s="37">
        <v>0</v>
      </c>
      <c r="CC26" s="37">
        <v>0</v>
      </c>
      <c r="CD26" s="37">
        <v>0</v>
      </c>
      <c r="CE26" s="37">
        <v>0</v>
      </c>
      <c r="CF26" s="37">
        <v>0</v>
      </c>
      <c r="CG26" s="37">
        <v>293478265658.69</v>
      </c>
      <c r="CH26" s="37">
        <v>4522874001.4300003</v>
      </c>
      <c r="CI26" s="37">
        <v>4387222993.0200005</v>
      </c>
      <c r="CJ26" s="37">
        <v>4250485881.04</v>
      </c>
      <c r="CK26" s="37">
        <v>4589132634.3800001</v>
      </c>
      <c r="CL26" s="37">
        <v>4850071086.0699997</v>
      </c>
      <c r="CM26" s="37">
        <v>4831615722.8299999</v>
      </c>
      <c r="CN26" s="37">
        <v>4348935554.6899996</v>
      </c>
      <c r="CO26" s="37">
        <v>4070365375.71</v>
      </c>
      <c r="CP26" s="37">
        <v>4080772177.02</v>
      </c>
      <c r="CQ26" s="37">
        <v>3883276960.6300001</v>
      </c>
      <c r="CR26" s="37">
        <v>3916198874.5799999</v>
      </c>
      <c r="CS26" s="37">
        <v>3638024971.9899998</v>
      </c>
      <c r="CT26" s="37">
        <v>3767576616.0900002</v>
      </c>
      <c r="CU26" s="37">
        <v>3776767338.5300002</v>
      </c>
      <c r="CV26" s="37">
        <v>3863617287.9200001</v>
      </c>
      <c r="CW26" s="37">
        <v>0</v>
      </c>
      <c r="CX26" s="37">
        <v>0</v>
      </c>
      <c r="CY26" s="37">
        <v>16029004834.18</v>
      </c>
      <c r="CZ26" s="37">
        <v>24837582629.43</v>
      </c>
      <c r="DA26" s="37">
        <v>61633316840.07</v>
      </c>
      <c r="DB26" s="37">
        <v>42566912100.650002</v>
      </c>
      <c r="DC26" s="37">
        <v>277007333120.03998</v>
      </c>
      <c r="DD26" s="37">
        <v>299658482185.33002</v>
      </c>
      <c r="DE26" s="37">
        <v>284403129359.03998</v>
      </c>
      <c r="DF26" s="37">
        <v>271485182813.72</v>
      </c>
      <c r="DG26" s="37">
        <v>112799040037.2</v>
      </c>
      <c r="DH26" s="37">
        <v>115131108786.69</v>
      </c>
      <c r="DI26" s="37">
        <v>30385799255.900002</v>
      </c>
      <c r="DJ26" s="37">
        <v>109852686487.58</v>
      </c>
      <c r="DK26" s="37">
        <v>70901934136.490005</v>
      </c>
      <c r="DL26" s="37">
        <v>75354860733.860001</v>
      </c>
      <c r="DM26" s="37">
        <v>72185705368.869995</v>
      </c>
      <c r="DN26" s="37">
        <v>88902013563.300003</v>
      </c>
      <c r="DO26" s="37">
        <v>75031065687.710007</v>
      </c>
      <c r="DP26" s="37">
        <v>143909716465.70999</v>
      </c>
      <c r="DQ26" s="37">
        <v>101410713393.53</v>
      </c>
      <c r="DR26" s="37">
        <v>98814891921.589996</v>
      </c>
      <c r="DS26" s="37">
        <v>118767308443.3</v>
      </c>
      <c r="DT26" s="37">
        <v>126956588810.47</v>
      </c>
      <c r="DU26" s="37">
        <v>145143458895.32001</v>
      </c>
      <c r="DV26" s="37">
        <v>141971643313.51999</v>
      </c>
      <c r="DW26" s="37">
        <v>118483028993.24001</v>
      </c>
      <c r="DX26" s="37">
        <v>96718511433.630005</v>
      </c>
      <c r="DY26" s="37">
        <v>96215448583.619995</v>
      </c>
    </row>
    <row r="27" spans="1:129" s="33" customFormat="1" x14ac:dyDescent="0.2">
      <c r="A27" s="33" t="s">
        <v>92</v>
      </c>
      <c r="B27" s="43">
        <v>13041710</v>
      </c>
      <c r="C27" s="43" t="s">
        <v>38</v>
      </c>
      <c r="D27" s="37">
        <v>0</v>
      </c>
      <c r="E27" s="37">
        <v>0</v>
      </c>
      <c r="F27" s="37">
        <v>0</v>
      </c>
      <c r="G27" s="37">
        <v>0</v>
      </c>
      <c r="H27" s="37">
        <v>0</v>
      </c>
      <c r="I27" s="37">
        <v>0</v>
      </c>
      <c r="J27" s="37">
        <v>0</v>
      </c>
      <c r="K27" s="37">
        <v>0</v>
      </c>
      <c r="L27" s="37">
        <v>0</v>
      </c>
      <c r="M27" s="37">
        <v>0</v>
      </c>
      <c r="N27" s="37">
        <v>0</v>
      </c>
      <c r="O27" s="37">
        <v>0</v>
      </c>
      <c r="P27" s="37">
        <v>0</v>
      </c>
      <c r="Q27" s="37">
        <v>0</v>
      </c>
      <c r="R27" s="37">
        <v>0</v>
      </c>
      <c r="S27" s="37">
        <v>0</v>
      </c>
      <c r="T27" s="37">
        <v>0</v>
      </c>
      <c r="U27" s="37">
        <v>0</v>
      </c>
      <c r="V27" s="37">
        <v>0</v>
      </c>
      <c r="W27" s="37">
        <v>0</v>
      </c>
      <c r="X27" s="37">
        <v>0</v>
      </c>
      <c r="Y27" s="37">
        <v>0</v>
      </c>
      <c r="Z27" s="37">
        <v>0</v>
      </c>
      <c r="AA27" s="37">
        <v>0</v>
      </c>
      <c r="AB27" s="37">
        <v>0</v>
      </c>
      <c r="AC27" s="37">
        <v>0</v>
      </c>
      <c r="AD27" s="37">
        <v>0</v>
      </c>
      <c r="AE27" s="37">
        <v>0</v>
      </c>
      <c r="AF27" s="37">
        <v>0</v>
      </c>
      <c r="AG27" s="37">
        <v>0</v>
      </c>
      <c r="AH27" s="37">
        <v>0</v>
      </c>
      <c r="AI27" s="37">
        <v>0</v>
      </c>
      <c r="AJ27" s="37">
        <v>0</v>
      </c>
      <c r="AK27" s="37">
        <v>0</v>
      </c>
      <c r="AL27" s="37">
        <v>0</v>
      </c>
      <c r="AM27" s="37">
        <v>0</v>
      </c>
      <c r="AN27" s="37">
        <v>0</v>
      </c>
      <c r="AO27" s="37">
        <v>0</v>
      </c>
      <c r="AP27" s="37">
        <v>131148588237.12</v>
      </c>
      <c r="AQ27" s="37">
        <v>468642792031.27002</v>
      </c>
      <c r="AR27" s="37">
        <v>395990027576.33002</v>
      </c>
      <c r="AS27" s="37">
        <v>407688104374.69</v>
      </c>
      <c r="AT27" s="37">
        <v>419002151560.21997</v>
      </c>
      <c r="AU27" s="37">
        <v>399623647125.91998</v>
      </c>
      <c r="AV27" s="37">
        <v>512031850035.53998</v>
      </c>
      <c r="AW27" s="37">
        <v>507028572748.52002</v>
      </c>
      <c r="AX27" s="37">
        <v>562738551907.22998</v>
      </c>
      <c r="AY27" s="37">
        <v>592933650689.21997</v>
      </c>
      <c r="AZ27" s="37">
        <v>604541925601.09998</v>
      </c>
      <c r="BA27" s="37">
        <v>706139818912.04004</v>
      </c>
      <c r="BB27" s="37">
        <v>811257129513.02002</v>
      </c>
      <c r="BC27" s="37">
        <v>842639872115.88</v>
      </c>
      <c r="BD27" s="37">
        <v>1008729771166.28</v>
      </c>
      <c r="BE27" s="37">
        <v>1167107750097.3701</v>
      </c>
      <c r="BF27" s="37">
        <v>1128965182980.1699</v>
      </c>
      <c r="BG27" s="37">
        <v>1139713895011.4299</v>
      </c>
      <c r="BH27" s="37">
        <v>1092739932330</v>
      </c>
      <c r="BI27" s="37">
        <v>1192404786001.3601</v>
      </c>
      <c r="BJ27" s="37">
        <v>1408521765383.9099</v>
      </c>
      <c r="BK27" s="37">
        <v>1323531701569.1201</v>
      </c>
      <c r="BL27" s="37">
        <v>1316320141839.3899</v>
      </c>
      <c r="BM27" s="37">
        <v>1344157193593.51</v>
      </c>
      <c r="BN27" s="37">
        <v>1314580010132.72</v>
      </c>
      <c r="BO27" s="37">
        <v>1235413573050.0701</v>
      </c>
      <c r="BP27" s="37">
        <v>1108271014871.3999</v>
      </c>
      <c r="BQ27" s="37">
        <v>993122342012.06006</v>
      </c>
      <c r="BR27" s="37">
        <v>984857883585.22998</v>
      </c>
      <c r="BS27" s="37">
        <v>770772016015.22998</v>
      </c>
      <c r="BT27" s="37">
        <v>826167546933.43994</v>
      </c>
      <c r="BU27" s="37">
        <v>772659937035.05005</v>
      </c>
      <c r="BV27" s="37">
        <v>853151971299.30005</v>
      </c>
      <c r="BW27" s="37">
        <v>894632103070.41003</v>
      </c>
      <c r="BX27" s="37">
        <v>1069164658971.11</v>
      </c>
      <c r="BY27" s="37">
        <v>1098145565892.85</v>
      </c>
      <c r="BZ27" s="37">
        <v>1110552188836.49</v>
      </c>
      <c r="CA27" s="37">
        <v>1079168099936.47</v>
      </c>
      <c r="CB27" s="37">
        <v>1021506385110.76</v>
      </c>
      <c r="CC27" s="37">
        <v>1256024799269.3301</v>
      </c>
      <c r="CD27" s="37">
        <v>1358123058809.79</v>
      </c>
      <c r="CE27" s="37">
        <v>1248235427708.8101</v>
      </c>
      <c r="CF27" s="37">
        <v>1264276504863.4399</v>
      </c>
      <c r="CG27" s="37">
        <v>1229373785513.2</v>
      </c>
      <c r="CH27" s="37">
        <v>1156646770579.5801</v>
      </c>
      <c r="CI27" s="37">
        <v>1093778879380.52</v>
      </c>
      <c r="CJ27" s="37">
        <v>933642563221.20996</v>
      </c>
      <c r="CK27" s="37">
        <v>720153043516.58997</v>
      </c>
      <c r="CL27" s="37">
        <v>555529959198.79004</v>
      </c>
      <c r="CM27" s="37">
        <v>532603743007.82001</v>
      </c>
      <c r="CN27" s="37">
        <v>463767757097.63</v>
      </c>
      <c r="CO27" s="37">
        <v>432760894447.40002</v>
      </c>
      <c r="CP27" s="37">
        <v>482924835263.01001</v>
      </c>
      <c r="CQ27" s="37">
        <v>396757826649.84003</v>
      </c>
      <c r="CR27" s="37">
        <v>343610754191.58002</v>
      </c>
      <c r="CS27" s="37">
        <v>305843598111.84998</v>
      </c>
      <c r="CT27" s="37">
        <v>295475491506.96997</v>
      </c>
      <c r="CU27" s="37">
        <v>324399590443.78998</v>
      </c>
      <c r="CV27" s="37">
        <v>329914964674.40997</v>
      </c>
      <c r="CW27" s="37">
        <v>311626678331.39001</v>
      </c>
      <c r="CX27" s="37">
        <v>475284222878.41998</v>
      </c>
      <c r="CY27" s="37">
        <v>568548159800.67004</v>
      </c>
      <c r="CZ27" s="37">
        <v>588932654026.10999</v>
      </c>
      <c r="DA27" s="37">
        <v>600016932951.22998</v>
      </c>
      <c r="DB27" s="37">
        <v>481475909893.53003</v>
      </c>
      <c r="DC27" s="37">
        <v>677168502699.33997</v>
      </c>
      <c r="DD27" s="37">
        <v>723750627202.80005</v>
      </c>
      <c r="DE27" s="37">
        <v>712770282580.42004</v>
      </c>
      <c r="DF27" s="37">
        <v>722264297299.57996</v>
      </c>
      <c r="DG27" s="37">
        <v>761169603646.32996</v>
      </c>
      <c r="DH27" s="37">
        <v>723865022558.68994</v>
      </c>
      <c r="DI27" s="37">
        <v>728098517542.32996</v>
      </c>
      <c r="DJ27" s="37">
        <v>757228980714.60999</v>
      </c>
      <c r="DK27" s="37">
        <v>779421343902.43005</v>
      </c>
      <c r="DL27" s="37">
        <v>745281387733.40002</v>
      </c>
      <c r="DM27" s="37">
        <v>816252331507.19995</v>
      </c>
      <c r="DN27" s="37">
        <v>836255343410.54004</v>
      </c>
      <c r="DO27" s="37">
        <v>870479124108.20996</v>
      </c>
      <c r="DP27" s="37">
        <v>890581441855.69995</v>
      </c>
      <c r="DQ27" s="37">
        <v>1061993984423.9301</v>
      </c>
      <c r="DR27" s="37">
        <v>1003777046389.0699</v>
      </c>
      <c r="DS27" s="37">
        <v>1060009112254.38</v>
      </c>
      <c r="DT27" s="37">
        <v>905183018424.34998</v>
      </c>
      <c r="DU27" s="37">
        <v>860524774036.18994</v>
      </c>
      <c r="DV27" s="37">
        <v>837772938844.85999</v>
      </c>
      <c r="DW27" s="37">
        <v>794034102729.26001</v>
      </c>
      <c r="DX27" s="37">
        <v>711855266456.88</v>
      </c>
      <c r="DY27" s="37">
        <v>665072366215.81995</v>
      </c>
    </row>
    <row r="28" spans="1:129" s="33" customFormat="1" x14ac:dyDescent="0.2">
      <c r="A28" s="33" t="s">
        <v>92</v>
      </c>
      <c r="B28" s="43">
        <v>13041805</v>
      </c>
      <c r="C28" s="43" t="s">
        <v>38</v>
      </c>
      <c r="D28" s="37">
        <v>0</v>
      </c>
      <c r="E28" s="37">
        <v>0</v>
      </c>
      <c r="F28" s="37">
        <v>0</v>
      </c>
      <c r="G28" s="37">
        <v>0</v>
      </c>
      <c r="H28" s="37">
        <v>0</v>
      </c>
      <c r="I28" s="37">
        <v>0</v>
      </c>
      <c r="J28" s="37">
        <v>0</v>
      </c>
      <c r="K28" s="37">
        <v>0</v>
      </c>
      <c r="L28" s="37">
        <v>0</v>
      </c>
      <c r="M28" s="37">
        <v>0</v>
      </c>
      <c r="N28" s="37">
        <v>0</v>
      </c>
      <c r="O28" s="37">
        <v>0</v>
      </c>
      <c r="P28" s="37">
        <v>0</v>
      </c>
      <c r="Q28" s="37">
        <v>0</v>
      </c>
      <c r="R28" s="37">
        <v>0</v>
      </c>
      <c r="S28" s="37">
        <v>0</v>
      </c>
      <c r="T28" s="37">
        <v>0</v>
      </c>
      <c r="U28" s="37">
        <v>0</v>
      </c>
      <c r="V28" s="37">
        <v>0</v>
      </c>
      <c r="W28" s="37">
        <v>0</v>
      </c>
      <c r="X28" s="37">
        <v>0</v>
      </c>
      <c r="Y28" s="37">
        <v>0</v>
      </c>
      <c r="Z28" s="37">
        <v>0</v>
      </c>
      <c r="AA28" s="37">
        <v>0</v>
      </c>
      <c r="AB28" s="37">
        <v>0</v>
      </c>
      <c r="AC28" s="37">
        <v>0</v>
      </c>
      <c r="AD28" s="37">
        <v>0</v>
      </c>
      <c r="AE28" s="37">
        <v>0</v>
      </c>
      <c r="AF28" s="37">
        <v>0</v>
      </c>
      <c r="AG28" s="37">
        <v>0</v>
      </c>
      <c r="AH28" s="37">
        <v>0</v>
      </c>
      <c r="AI28" s="37">
        <v>0</v>
      </c>
      <c r="AJ28" s="37">
        <v>0</v>
      </c>
      <c r="AK28" s="37">
        <v>0</v>
      </c>
      <c r="AL28" s="37">
        <v>0</v>
      </c>
      <c r="AM28" s="37">
        <v>0</v>
      </c>
      <c r="AN28" s="37">
        <v>0</v>
      </c>
      <c r="AO28" s="37">
        <v>0</v>
      </c>
      <c r="AP28" s="37">
        <v>0</v>
      </c>
      <c r="AQ28" s="37">
        <v>0</v>
      </c>
      <c r="AR28" s="37">
        <v>0</v>
      </c>
      <c r="AS28" s="37">
        <v>0</v>
      </c>
      <c r="AT28" s="37">
        <v>0</v>
      </c>
      <c r="AU28" s="37">
        <v>0</v>
      </c>
      <c r="AV28" s="37">
        <v>0</v>
      </c>
      <c r="AW28" s="37">
        <v>0</v>
      </c>
      <c r="AX28" s="37">
        <v>0</v>
      </c>
      <c r="AY28" s="37">
        <v>0</v>
      </c>
      <c r="AZ28" s="37">
        <v>0</v>
      </c>
      <c r="BA28" s="37">
        <v>0</v>
      </c>
      <c r="BB28" s="37">
        <v>0</v>
      </c>
      <c r="BC28" s="37">
        <v>0</v>
      </c>
      <c r="BD28" s="37">
        <v>0</v>
      </c>
      <c r="BE28" s="37">
        <v>0</v>
      </c>
      <c r="BF28" s="37">
        <v>0</v>
      </c>
      <c r="BG28" s="37">
        <v>0</v>
      </c>
      <c r="BH28" s="37">
        <v>0</v>
      </c>
      <c r="BI28" s="37">
        <v>0</v>
      </c>
      <c r="BJ28" s="37">
        <v>0</v>
      </c>
      <c r="BK28" s="37">
        <v>0</v>
      </c>
      <c r="BL28" s="37">
        <v>0</v>
      </c>
      <c r="BM28" s="37">
        <v>0</v>
      </c>
      <c r="BN28" s="37">
        <v>0</v>
      </c>
      <c r="BO28" s="37">
        <v>0</v>
      </c>
      <c r="BP28" s="37">
        <v>0</v>
      </c>
      <c r="BQ28" s="37">
        <v>0</v>
      </c>
      <c r="BR28" s="37">
        <v>0</v>
      </c>
      <c r="BS28" s="37">
        <v>0</v>
      </c>
      <c r="BT28" s="37">
        <v>0</v>
      </c>
      <c r="BU28" s="37">
        <v>0</v>
      </c>
      <c r="BV28" s="37">
        <v>0</v>
      </c>
      <c r="BW28" s="37">
        <v>0</v>
      </c>
      <c r="BX28" s="37">
        <v>0</v>
      </c>
      <c r="BY28" s="37">
        <v>0</v>
      </c>
      <c r="BZ28" s="37">
        <v>0</v>
      </c>
      <c r="CA28" s="37">
        <v>0</v>
      </c>
      <c r="CB28" s="37">
        <v>0</v>
      </c>
      <c r="CC28" s="37">
        <v>0</v>
      </c>
      <c r="CD28" s="37">
        <v>0</v>
      </c>
      <c r="CE28" s="37">
        <v>0</v>
      </c>
      <c r="CF28" s="37">
        <v>0</v>
      </c>
      <c r="CG28" s="37">
        <v>0</v>
      </c>
      <c r="CH28" s="37">
        <v>0</v>
      </c>
      <c r="CI28" s="37">
        <v>0</v>
      </c>
      <c r="CJ28" s="37">
        <v>0</v>
      </c>
      <c r="CK28" s="37">
        <v>0</v>
      </c>
      <c r="CL28" s="37">
        <v>0</v>
      </c>
      <c r="CM28" s="37">
        <v>0</v>
      </c>
      <c r="CN28" s="37">
        <v>0</v>
      </c>
      <c r="CO28" s="37">
        <v>0</v>
      </c>
      <c r="CP28" s="37">
        <v>0</v>
      </c>
      <c r="CQ28" s="37">
        <v>0</v>
      </c>
      <c r="CR28" s="37">
        <v>0</v>
      </c>
      <c r="CS28" s="37">
        <v>0</v>
      </c>
      <c r="CT28" s="37">
        <v>0</v>
      </c>
      <c r="CU28" s="37">
        <v>0</v>
      </c>
      <c r="CV28" s="37">
        <v>0</v>
      </c>
      <c r="CW28" s="37">
        <v>0</v>
      </c>
      <c r="CX28" s="37">
        <v>0</v>
      </c>
      <c r="CY28" s="37">
        <v>0</v>
      </c>
      <c r="CZ28" s="37">
        <v>0</v>
      </c>
      <c r="DA28" s="37">
        <v>0</v>
      </c>
      <c r="DB28" s="37">
        <v>19122890442.369999</v>
      </c>
      <c r="DC28" s="37">
        <v>18422678141.259998</v>
      </c>
      <c r="DD28" s="37">
        <v>19178629458.689999</v>
      </c>
      <c r="DE28" s="37">
        <v>901923907.72000003</v>
      </c>
      <c r="DF28" s="37">
        <v>3909019159.8699999</v>
      </c>
      <c r="DG28" s="37">
        <v>4083114711.7800002</v>
      </c>
      <c r="DH28" s="37">
        <v>33583005154.439999</v>
      </c>
      <c r="DI28" s="37">
        <v>20061146535.790001</v>
      </c>
      <c r="DJ28" s="37">
        <v>10178354436.01</v>
      </c>
      <c r="DK28" s="37">
        <v>9983890004.0699997</v>
      </c>
      <c r="DL28" s="37">
        <v>9442324043.8799992</v>
      </c>
      <c r="DM28" s="37">
        <v>20581804016.869999</v>
      </c>
      <c r="DN28" s="37">
        <v>34629197391.110001</v>
      </c>
      <c r="DO28" s="37">
        <v>25248507122.25</v>
      </c>
      <c r="DP28" s="37">
        <v>38093921588.050003</v>
      </c>
      <c r="DQ28" s="37">
        <v>58451274447.860001</v>
      </c>
      <c r="DR28" s="37">
        <v>56664017065.150002</v>
      </c>
      <c r="DS28" s="37">
        <v>49815931379.199997</v>
      </c>
      <c r="DT28" s="37">
        <v>49478505289.209999</v>
      </c>
      <c r="DU28" s="37">
        <v>43834427804.540001</v>
      </c>
      <c r="DV28" s="37">
        <v>42879453259.870003</v>
      </c>
      <c r="DW28" s="37">
        <v>43447172081.5</v>
      </c>
      <c r="DX28" s="37">
        <v>42784630940.519997</v>
      </c>
      <c r="DY28" s="37">
        <v>42564766071.550003</v>
      </c>
    </row>
    <row r="29" spans="1:129" s="33" customFormat="1" x14ac:dyDescent="0.2">
      <c r="A29" s="33" t="s">
        <v>92</v>
      </c>
      <c r="B29" s="43">
        <v>13041810</v>
      </c>
      <c r="C29" s="43" t="s">
        <v>39</v>
      </c>
      <c r="D29" s="37">
        <v>0</v>
      </c>
      <c r="E29" s="37">
        <v>0</v>
      </c>
      <c r="F29" s="37">
        <v>0</v>
      </c>
      <c r="G29" s="37">
        <v>0</v>
      </c>
      <c r="H29" s="37">
        <v>0</v>
      </c>
      <c r="I29" s="37">
        <v>0</v>
      </c>
      <c r="J29" s="37">
        <v>0</v>
      </c>
      <c r="K29" s="37">
        <v>0</v>
      </c>
      <c r="L29" s="37">
        <v>0</v>
      </c>
      <c r="M29" s="37">
        <v>0</v>
      </c>
      <c r="N29" s="37">
        <v>0</v>
      </c>
      <c r="O29" s="37">
        <v>0</v>
      </c>
      <c r="P29" s="37">
        <v>0</v>
      </c>
      <c r="Q29" s="37">
        <v>0</v>
      </c>
      <c r="R29" s="37">
        <v>0</v>
      </c>
      <c r="S29" s="37">
        <v>0</v>
      </c>
      <c r="T29" s="37">
        <v>0</v>
      </c>
      <c r="U29" s="37">
        <v>0</v>
      </c>
      <c r="V29" s="37">
        <v>0</v>
      </c>
      <c r="W29" s="37">
        <v>0</v>
      </c>
      <c r="X29" s="37">
        <v>0</v>
      </c>
      <c r="Y29" s="37">
        <v>0</v>
      </c>
      <c r="Z29" s="37">
        <v>0</v>
      </c>
      <c r="AA29" s="37">
        <v>0</v>
      </c>
      <c r="AB29" s="37">
        <v>0</v>
      </c>
      <c r="AC29" s="37">
        <v>0</v>
      </c>
      <c r="AD29" s="37">
        <v>0</v>
      </c>
      <c r="AE29" s="37">
        <v>0</v>
      </c>
      <c r="AF29" s="37">
        <v>0</v>
      </c>
      <c r="AG29" s="37">
        <v>0</v>
      </c>
      <c r="AH29" s="37">
        <v>0</v>
      </c>
      <c r="AI29" s="37">
        <v>0</v>
      </c>
      <c r="AJ29" s="37">
        <v>0</v>
      </c>
      <c r="AK29" s="37">
        <v>0</v>
      </c>
      <c r="AL29" s="37">
        <v>0</v>
      </c>
      <c r="AM29" s="37">
        <v>0</v>
      </c>
      <c r="AN29" s="37">
        <v>0</v>
      </c>
      <c r="AO29" s="37">
        <v>0</v>
      </c>
      <c r="AP29" s="37">
        <v>0</v>
      </c>
      <c r="AQ29" s="37">
        <v>0</v>
      </c>
      <c r="AR29" s="37">
        <v>0</v>
      </c>
      <c r="AS29" s="37">
        <v>0</v>
      </c>
      <c r="AT29" s="37">
        <v>0</v>
      </c>
      <c r="AU29" s="37">
        <v>80213900506.740005</v>
      </c>
      <c r="AV29" s="37">
        <v>85434424655.300003</v>
      </c>
      <c r="AW29" s="37">
        <v>83419555243.740005</v>
      </c>
      <c r="AX29" s="37">
        <v>85679439640.789993</v>
      </c>
      <c r="AY29" s="37">
        <v>107977204705.53999</v>
      </c>
      <c r="AZ29" s="37">
        <v>165950972682.44</v>
      </c>
      <c r="BA29" s="37">
        <v>190476612228.64999</v>
      </c>
      <c r="BB29" s="37">
        <v>201295300640.20999</v>
      </c>
      <c r="BC29" s="37">
        <v>205524684871.26001</v>
      </c>
      <c r="BD29" s="37">
        <v>213323573452.01999</v>
      </c>
      <c r="BE29" s="37">
        <v>223656729856.32999</v>
      </c>
      <c r="BF29" s="37">
        <v>217061631376.07001</v>
      </c>
      <c r="BG29" s="37">
        <v>192233737836.45999</v>
      </c>
      <c r="BH29" s="37">
        <v>156869766609.01999</v>
      </c>
      <c r="BI29" s="37">
        <v>149269634311.09</v>
      </c>
      <c r="BJ29" s="37">
        <v>144278657612.48001</v>
      </c>
      <c r="BK29" s="37">
        <v>144293992732.63</v>
      </c>
      <c r="BL29" s="37">
        <v>140970239114.07001</v>
      </c>
      <c r="BM29" s="37">
        <v>135265827635.91</v>
      </c>
      <c r="BN29" s="37">
        <v>124954632376.61</v>
      </c>
      <c r="BO29" s="37">
        <v>117465487965.16</v>
      </c>
      <c r="BP29" s="37">
        <v>107908012325.48</v>
      </c>
      <c r="BQ29" s="37">
        <v>97516298818.309998</v>
      </c>
      <c r="BR29" s="37">
        <v>101029625491.28999</v>
      </c>
      <c r="BS29" s="37">
        <v>80440387704.100006</v>
      </c>
      <c r="BT29" s="37">
        <v>89036855998.839996</v>
      </c>
      <c r="BU29" s="37">
        <v>83956312981.940002</v>
      </c>
      <c r="BV29" s="37">
        <v>82908539935.470001</v>
      </c>
      <c r="BW29" s="37">
        <v>85914631338.539993</v>
      </c>
      <c r="BX29" s="37">
        <v>85031572600.029999</v>
      </c>
      <c r="BY29" s="37">
        <v>165562477127.94</v>
      </c>
      <c r="BZ29" s="37">
        <v>100927861563.16</v>
      </c>
      <c r="CA29" s="37">
        <v>100337441337.64</v>
      </c>
      <c r="CB29" s="37">
        <v>124063731162.82001</v>
      </c>
      <c r="CC29" s="37">
        <v>70007166941.820007</v>
      </c>
      <c r="CD29" s="37">
        <v>117582849694.63</v>
      </c>
      <c r="CE29" s="37">
        <v>126308115646.38</v>
      </c>
      <c r="CF29" s="37">
        <v>135879412834.31</v>
      </c>
      <c r="CG29" s="37">
        <v>142598433493.16</v>
      </c>
      <c r="CH29" s="37">
        <v>165488616679.82001</v>
      </c>
      <c r="CI29" s="37">
        <v>163047722022.57999</v>
      </c>
      <c r="CJ29" s="37">
        <v>152279372711.04001</v>
      </c>
      <c r="CK29" s="37">
        <v>145564027987.19</v>
      </c>
      <c r="CL29" s="37">
        <v>153450569374.42001</v>
      </c>
      <c r="CM29" s="37">
        <v>153243917505.29999</v>
      </c>
      <c r="CN29" s="37">
        <v>138080106949.94</v>
      </c>
      <c r="CO29" s="37">
        <v>129859338500.67999</v>
      </c>
      <c r="CP29" s="37">
        <v>71165205785.850006</v>
      </c>
      <c r="CQ29" s="37">
        <v>46989477507.160004</v>
      </c>
      <c r="CR29" s="37">
        <v>47545929392.93</v>
      </c>
      <c r="CS29" s="37">
        <v>30417761392.779999</v>
      </c>
      <c r="CT29" s="37">
        <v>31582222441.48</v>
      </c>
      <c r="CU29" s="37">
        <v>31261283574.360001</v>
      </c>
      <c r="CV29" s="37">
        <v>31884959051.099998</v>
      </c>
      <c r="CW29" s="37">
        <v>28440312832.419998</v>
      </c>
      <c r="CX29" s="37">
        <v>123268541601.83</v>
      </c>
      <c r="CY29" s="37">
        <v>141771226096.63</v>
      </c>
      <c r="CZ29" s="37">
        <v>163507557403.73999</v>
      </c>
      <c r="DA29" s="37">
        <v>165659302712.66</v>
      </c>
      <c r="DB29" s="37">
        <v>196314228506.39999</v>
      </c>
      <c r="DC29" s="37">
        <v>302285118929.59003</v>
      </c>
      <c r="DD29" s="37">
        <v>408909777774.06</v>
      </c>
      <c r="DE29" s="37">
        <v>403314277295.70001</v>
      </c>
      <c r="DF29" s="37">
        <v>388583772933.10999</v>
      </c>
      <c r="DG29" s="37">
        <v>391903864120.13</v>
      </c>
      <c r="DH29" s="37">
        <v>406032340200.47998</v>
      </c>
      <c r="DI29" s="37">
        <v>396661350088.15002</v>
      </c>
      <c r="DJ29" s="37">
        <v>405178632271.69</v>
      </c>
      <c r="DK29" s="37">
        <v>344200787067.66998</v>
      </c>
      <c r="DL29" s="37">
        <v>325194305155.27002</v>
      </c>
      <c r="DM29" s="37">
        <v>365727067909.27002</v>
      </c>
      <c r="DN29" s="37">
        <v>377362684520.54999</v>
      </c>
      <c r="DO29" s="37">
        <v>405289614484.20001</v>
      </c>
      <c r="DP29" s="37">
        <v>441186653315.46002</v>
      </c>
      <c r="DQ29" s="37">
        <v>527345403596.73999</v>
      </c>
      <c r="DR29" s="37">
        <v>508058873166.82001</v>
      </c>
      <c r="DS29" s="37">
        <v>554599708274.69995</v>
      </c>
      <c r="DT29" s="37">
        <v>563357656196.31995</v>
      </c>
      <c r="DU29" s="37">
        <v>524148492624.69</v>
      </c>
      <c r="DV29" s="37">
        <v>547355371183.90997</v>
      </c>
      <c r="DW29" s="37">
        <v>518613322808.81</v>
      </c>
      <c r="DX29" s="37">
        <v>441050045085.71997</v>
      </c>
      <c r="DY29" s="37">
        <v>438794003691.39001</v>
      </c>
    </row>
    <row r="30" spans="1:129" x14ac:dyDescent="0.2">
      <c r="B30" s="21">
        <v>130607</v>
      </c>
      <c r="C30" s="21" t="s">
        <v>40</v>
      </c>
      <c r="D30" s="22">
        <v>0</v>
      </c>
      <c r="E30" s="22">
        <v>0</v>
      </c>
      <c r="F30" s="22">
        <v>0</v>
      </c>
      <c r="G30" s="22">
        <v>0</v>
      </c>
      <c r="H30" s="22">
        <v>0</v>
      </c>
      <c r="I30" s="22">
        <v>0</v>
      </c>
      <c r="J30" s="22">
        <v>0</v>
      </c>
      <c r="K30" s="22">
        <v>0</v>
      </c>
      <c r="L30" s="22">
        <v>0</v>
      </c>
      <c r="M30" s="22">
        <v>0</v>
      </c>
      <c r="N30" s="22">
        <v>0</v>
      </c>
      <c r="O30" s="22">
        <v>0</v>
      </c>
      <c r="P30" s="22">
        <v>0</v>
      </c>
      <c r="Q30" s="22">
        <v>0</v>
      </c>
      <c r="R30" s="22">
        <v>0</v>
      </c>
      <c r="S30" s="22">
        <v>0</v>
      </c>
      <c r="T30" s="22">
        <v>0</v>
      </c>
      <c r="U30" s="22">
        <v>0</v>
      </c>
      <c r="V30" s="22">
        <v>0</v>
      </c>
      <c r="W30" s="22">
        <v>0</v>
      </c>
      <c r="X30" s="22">
        <v>0</v>
      </c>
      <c r="Y30" s="22">
        <v>0</v>
      </c>
      <c r="Z30" s="22">
        <v>0</v>
      </c>
      <c r="AA30" s="22">
        <v>0</v>
      </c>
      <c r="AB30" s="22">
        <v>0</v>
      </c>
      <c r="AC30" s="22">
        <v>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30474618729.52</v>
      </c>
      <c r="AY30" s="22">
        <v>0</v>
      </c>
      <c r="AZ30" s="22">
        <v>0</v>
      </c>
      <c r="BA30" s="22">
        <v>0</v>
      </c>
      <c r="BB30" s="22">
        <v>0</v>
      </c>
      <c r="BC30" s="22">
        <v>0</v>
      </c>
      <c r="BD30" s="22">
        <v>0</v>
      </c>
      <c r="BE30" s="22">
        <v>0</v>
      </c>
      <c r="BF30" s="22">
        <v>0</v>
      </c>
      <c r="BG30" s="22">
        <v>0</v>
      </c>
      <c r="BH30" s="22">
        <v>0</v>
      </c>
      <c r="BI30" s="22">
        <v>0</v>
      </c>
      <c r="BJ30" s="22">
        <v>0</v>
      </c>
      <c r="BK30" s="22">
        <v>0</v>
      </c>
      <c r="BL30" s="22">
        <v>0</v>
      </c>
      <c r="BM30" s="22">
        <v>0</v>
      </c>
      <c r="BN30" s="22">
        <v>0</v>
      </c>
      <c r="BO30" s="22">
        <v>0</v>
      </c>
      <c r="BP30" s="22">
        <v>0</v>
      </c>
      <c r="BQ30" s="22">
        <v>0</v>
      </c>
      <c r="BR30" s="22">
        <v>0</v>
      </c>
      <c r="BS30" s="22">
        <v>0</v>
      </c>
      <c r="BT30" s="22">
        <v>0</v>
      </c>
      <c r="BU30" s="22">
        <v>0</v>
      </c>
      <c r="BV30" s="22">
        <v>0</v>
      </c>
      <c r="BW30" s="22">
        <v>0</v>
      </c>
      <c r="BX30" s="22">
        <v>0</v>
      </c>
      <c r="BY30" s="22">
        <v>0</v>
      </c>
      <c r="BZ30" s="22">
        <v>0</v>
      </c>
      <c r="CA30" s="22">
        <v>0</v>
      </c>
      <c r="CB30" s="22">
        <v>0</v>
      </c>
      <c r="CC30" s="22">
        <v>0</v>
      </c>
      <c r="CD30" s="22">
        <v>0</v>
      </c>
      <c r="CE30" s="22">
        <v>0</v>
      </c>
      <c r="CF30" s="22">
        <v>0</v>
      </c>
      <c r="CG30" s="22">
        <v>0</v>
      </c>
      <c r="CH30" s="22">
        <v>0</v>
      </c>
      <c r="CI30" s="22">
        <v>0</v>
      </c>
      <c r="CJ30" s="22">
        <v>0</v>
      </c>
      <c r="CK30" s="22">
        <v>0</v>
      </c>
      <c r="CL30" s="22">
        <v>0</v>
      </c>
      <c r="CM30" s="22">
        <v>0</v>
      </c>
      <c r="CN30" s="22">
        <v>0</v>
      </c>
      <c r="CO30" s="22">
        <v>0</v>
      </c>
      <c r="CP30" s="22">
        <v>0</v>
      </c>
      <c r="CQ30" s="22">
        <v>0</v>
      </c>
      <c r="CR30" s="22">
        <v>0</v>
      </c>
      <c r="CS30" s="22">
        <v>0</v>
      </c>
      <c r="CT30" s="22">
        <v>0</v>
      </c>
      <c r="CU30" s="22">
        <v>0</v>
      </c>
      <c r="CV30" s="22">
        <v>0</v>
      </c>
      <c r="CW30" s="22">
        <v>0</v>
      </c>
      <c r="CX30" s="22">
        <v>0</v>
      </c>
      <c r="CY30" s="22">
        <v>0</v>
      </c>
      <c r="CZ30" s="22">
        <v>0</v>
      </c>
      <c r="DA30" s="22">
        <v>0</v>
      </c>
      <c r="DB30" s="22">
        <v>0</v>
      </c>
      <c r="DC30" s="22">
        <v>0</v>
      </c>
      <c r="DD30" s="22">
        <v>0</v>
      </c>
      <c r="DE30" s="22">
        <v>0</v>
      </c>
      <c r="DF30" s="22">
        <v>0</v>
      </c>
      <c r="DG30" s="22">
        <v>0</v>
      </c>
      <c r="DH30" s="22">
        <v>0</v>
      </c>
      <c r="DI30" s="22">
        <v>0</v>
      </c>
      <c r="DJ30" s="22">
        <v>0</v>
      </c>
      <c r="DK30" s="22">
        <v>0</v>
      </c>
      <c r="DL30" s="22">
        <v>0</v>
      </c>
      <c r="DM30" s="22">
        <v>0</v>
      </c>
      <c r="DN30" s="22">
        <v>0</v>
      </c>
      <c r="DO30" s="22">
        <v>0</v>
      </c>
      <c r="DP30" s="22">
        <v>0</v>
      </c>
      <c r="DQ30" s="22">
        <v>0</v>
      </c>
      <c r="DR30" s="22">
        <v>0</v>
      </c>
      <c r="DS30" s="22">
        <v>0</v>
      </c>
      <c r="DT30" s="22">
        <v>0</v>
      </c>
      <c r="DU30" s="22">
        <v>0</v>
      </c>
      <c r="DV30" s="22">
        <v>0</v>
      </c>
      <c r="DW30" s="22">
        <v>0</v>
      </c>
      <c r="DX30" s="22">
        <v>0</v>
      </c>
      <c r="DY30" s="22">
        <v>0</v>
      </c>
    </row>
    <row r="31" spans="1:129" x14ac:dyDescent="0.2">
      <c r="B31" s="21">
        <v>130608</v>
      </c>
      <c r="C31" s="21" t="s">
        <v>41</v>
      </c>
      <c r="D31" s="22">
        <v>0</v>
      </c>
      <c r="E31" s="22">
        <v>0</v>
      </c>
      <c r="F31" s="22">
        <v>0</v>
      </c>
      <c r="G31" s="22">
        <v>0</v>
      </c>
      <c r="H31" s="22">
        <v>0</v>
      </c>
      <c r="I31" s="22">
        <v>0</v>
      </c>
      <c r="J31" s="22">
        <v>0</v>
      </c>
      <c r="K31" s="22">
        <v>0</v>
      </c>
      <c r="L31" s="22">
        <v>0</v>
      </c>
      <c r="M31" s="22">
        <v>17385162500.380001</v>
      </c>
      <c r="N31" s="22">
        <v>17362900183.380001</v>
      </c>
      <c r="O31" s="22">
        <v>17350459460.380001</v>
      </c>
      <c r="P31" s="22">
        <v>17434788468</v>
      </c>
      <c r="Q31" s="22">
        <v>17489106085</v>
      </c>
      <c r="R31" s="22">
        <v>18217098290</v>
      </c>
      <c r="S31" s="22">
        <v>18480883889</v>
      </c>
      <c r="T31" s="22">
        <v>18412183275</v>
      </c>
      <c r="U31" s="22">
        <v>18334860308</v>
      </c>
      <c r="V31" s="22">
        <v>18296148302</v>
      </c>
      <c r="W31" s="22">
        <v>18152693762</v>
      </c>
      <c r="X31" s="22">
        <v>18200481474</v>
      </c>
      <c r="Y31" s="22">
        <v>18190277302</v>
      </c>
      <c r="Z31" s="22">
        <v>18138468950</v>
      </c>
      <c r="AA31" s="22">
        <v>18191954621</v>
      </c>
      <c r="AB31" s="22">
        <v>18241401550</v>
      </c>
      <c r="AC31" s="22">
        <v>18241401550</v>
      </c>
      <c r="AD31" s="22">
        <v>20114606673</v>
      </c>
      <c r="AE31" s="22">
        <v>20220678124</v>
      </c>
      <c r="AF31" s="22">
        <v>20145984156</v>
      </c>
      <c r="AG31" s="22">
        <v>20066611233.049999</v>
      </c>
      <c r="AH31" s="22">
        <v>20049655241.240002</v>
      </c>
      <c r="AI31" s="22">
        <v>20011713777.549999</v>
      </c>
      <c r="AJ31" s="22">
        <v>20011207067.98</v>
      </c>
      <c r="AK31" s="22">
        <v>20022310967.48</v>
      </c>
      <c r="AL31" s="22">
        <v>19950306512.009998</v>
      </c>
      <c r="AM31" s="22">
        <v>20043988725.080002</v>
      </c>
      <c r="AN31" s="22">
        <v>19973782284.009998</v>
      </c>
      <c r="AO31" s="22">
        <v>19909167297.009998</v>
      </c>
      <c r="AP31" s="22">
        <v>20782026016.009998</v>
      </c>
      <c r="AQ31" s="22">
        <v>20821079817.009998</v>
      </c>
      <c r="AR31" s="22">
        <v>20928592107.009998</v>
      </c>
      <c r="AS31" s="22">
        <v>20865685299</v>
      </c>
      <c r="AT31" s="22">
        <v>20993207324</v>
      </c>
      <c r="AU31" s="22">
        <v>20850441036</v>
      </c>
      <c r="AV31" s="22">
        <v>20888270320</v>
      </c>
      <c r="AW31" s="22">
        <v>20959396463</v>
      </c>
      <c r="AX31" s="22">
        <v>20879024113</v>
      </c>
      <c r="AY31" s="22">
        <v>20929193227</v>
      </c>
      <c r="AZ31" s="22">
        <v>21006031929</v>
      </c>
      <c r="BA31" s="22">
        <v>20918176502</v>
      </c>
      <c r="BB31" s="22">
        <v>22382069815</v>
      </c>
      <c r="BC31" s="22">
        <v>22428345584</v>
      </c>
      <c r="BD31" s="22">
        <v>22343122202</v>
      </c>
      <c r="BE31" s="22">
        <v>22407349487.490002</v>
      </c>
      <c r="BF31" s="22">
        <v>22463288839.43</v>
      </c>
      <c r="BG31" s="22">
        <v>22398457555.349998</v>
      </c>
      <c r="BH31" s="22">
        <v>22418043922.029999</v>
      </c>
      <c r="BI31" s="22">
        <v>0</v>
      </c>
      <c r="BJ31" s="22">
        <v>0</v>
      </c>
      <c r="BK31" s="22">
        <v>0</v>
      </c>
      <c r="BL31" s="22">
        <v>0</v>
      </c>
      <c r="BM31" s="22">
        <v>0</v>
      </c>
      <c r="BN31" s="22">
        <v>0</v>
      </c>
      <c r="BO31" s="22">
        <v>0</v>
      </c>
      <c r="BP31" s="22">
        <v>0</v>
      </c>
      <c r="BQ31" s="22">
        <v>0</v>
      </c>
      <c r="BR31" s="22">
        <v>0</v>
      </c>
      <c r="BS31" s="22">
        <v>0</v>
      </c>
      <c r="BT31" s="22">
        <v>0</v>
      </c>
      <c r="BU31" s="22">
        <v>0</v>
      </c>
      <c r="BV31" s="22">
        <v>0</v>
      </c>
      <c r="BW31" s="22">
        <v>0</v>
      </c>
      <c r="BX31" s="22">
        <v>0</v>
      </c>
      <c r="BY31" s="22">
        <v>0</v>
      </c>
      <c r="BZ31" s="22">
        <v>0</v>
      </c>
      <c r="CA31" s="22">
        <v>0</v>
      </c>
      <c r="CB31" s="22">
        <v>0</v>
      </c>
      <c r="CC31" s="22">
        <v>0</v>
      </c>
      <c r="CD31" s="22">
        <v>0</v>
      </c>
      <c r="CE31" s="22">
        <v>0</v>
      </c>
      <c r="CF31" s="22">
        <v>0</v>
      </c>
      <c r="CG31" s="22">
        <v>0</v>
      </c>
      <c r="CH31" s="22">
        <v>0</v>
      </c>
      <c r="CI31" s="22">
        <v>0</v>
      </c>
      <c r="CJ31" s="22">
        <v>0</v>
      </c>
      <c r="CK31" s="22">
        <v>0</v>
      </c>
      <c r="CL31" s="22">
        <v>0</v>
      </c>
      <c r="CM31" s="22">
        <v>0</v>
      </c>
      <c r="CN31" s="22">
        <v>0</v>
      </c>
      <c r="CO31" s="22">
        <v>0</v>
      </c>
      <c r="CP31" s="22">
        <v>0</v>
      </c>
      <c r="CQ31" s="22">
        <v>0</v>
      </c>
      <c r="CR31" s="22">
        <v>0</v>
      </c>
      <c r="CS31" s="22">
        <v>0</v>
      </c>
      <c r="CT31" s="22">
        <v>0</v>
      </c>
      <c r="CU31" s="22">
        <v>0</v>
      </c>
      <c r="CV31" s="22">
        <v>0</v>
      </c>
      <c r="CW31" s="22">
        <v>0</v>
      </c>
      <c r="CX31" s="22">
        <v>0</v>
      </c>
      <c r="CY31" s="22">
        <v>0</v>
      </c>
      <c r="CZ31" s="22">
        <v>0</v>
      </c>
      <c r="DA31" s="22">
        <v>0</v>
      </c>
      <c r="DB31" s="22">
        <v>0</v>
      </c>
      <c r="DC31" s="22">
        <v>0</v>
      </c>
      <c r="DD31" s="22">
        <v>0</v>
      </c>
      <c r="DE31" s="22">
        <v>0</v>
      </c>
      <c r="DF31" s="22">
        <v>0</v>
      </c>
      <c r="DG31" s="22">
        <v>0</v>
      </c>
      <c r="DH31" s="22">
        <v>0</v>
      </c>
      <c r="DI31" s="22">
        <v>0</v>
      </c>
      <c r="DJ31" s="22">
        <v>0</v>
      </c>
      <c r="DK31" s="22">
        <v>0</v>
      </c>
      <c r="DL31" s="22">
        <v>0</v>
      </c>
      <c r="DM31" s="22">
        <v>0</v>
      </c>
      <c r="DN31" s="22">
        <v>0</v>
      </c>
      <c r="DO31" s="22">
        <v>0</v>
      </c>
      <c r="DP31" s="22">
        <v>0</v>
      </c>
      <c r="DQ31" s="22">
        <v>0</v>
      </c>
      <c r="DR31" s="22">
        <v>0</v>
      </c>
      <c r="DS31" s="22">
        <v>0</v>
      </c>
      <c r="DT31" s="22">
        <v>0</v>
      </c>
      <c r="DU31" s="22">
        <v>0</v>
      </c>
      <c r="DV31" s="22">
        <v>0</v>
      </c>
      <c r="DW31" s="22">
        <v>0</v>
      </c>
      <c r="DX31" s="22">
        <v>0</v>
      </c>
      <c r="DY31" s="22">
        <v>0</v>
      </c>
    </row>
    <row r="32" spans="1:129" x14ac:dyDescent="0.2">
      <c r="B32" s="21">
        <v>130610</v>
      </c>
      <c r="C32" s="21" t="s">
        <v>42</v>
      </c>
      <c r="D32" s="22">
        <v>0</v>
      </c>
      <c r="E32" s="22">
        <v>0</v>
      </c>
      <c r="F32" s="22">
        <v>0</v>
      </c>
      <c r="G32" s="22">
        <v>0</v>
      </c>
      <c r="H32" s="22">
        <v>0</v>
      </c>
      <c r="I32" s="22">
        <v>0</v>
      </c>
      <c r="J32" s="22">
        <v>0</v>
      </c>
      <c r="K32" s="22">
        <v>0</v>
      </c>
      <c r="L32" s="22">
        <v>0</v>
      </c>
      <c r="M32" s="22">
        <v>0</v>
      </c>
      <c r="N32" s="22">
        <v>0</v>
      </c>
      <c r="O32" s="22">
        <v>0</v>
      </c>
      <c r="P32" s="22">
        <v>0</v>
      </c>
      <c r="Q32" s="22">
        <v>0</v>
      </c>
      <c r="R32" s="22">
        <v>0</v>
      </c>
      <c r="S32" s="22">
        <v>0</v>
      </c>
      <c r="T32" s="22">
        <v>0</v>
      </c>
      <c r="U32" s="22">
        <v>0</v>
      </c>
      <c r="V32" s="22">
        <v>0</v>
      </c>
      <c r="W32" s="22">
        <v>0</v>
      </c>
      <c r="X32" s="22">
        <v>0</v>
      </c>
      <c r="Y32" s="22">
        <v>0</v>
      </c>
      <c r="Z32" s="22">
        <v>0</v>
      </c>
      <c r="AA32" s="22">
        <v>0</v>
      </c>
      <c r="AB32" s="22">
        <v>0</v>
      </c>
      <c r="AC32" s="22">
        <v>0</v>
      </c>
      <c r="AD32" s="22">
        <v>0</v>
      </c>
      <c r="AE32" s="22">
        <v>0</v>
      </c>
      <c r="AF32" s="22">
        <v>0</v>
      </c>
      <c r="AG32" s="22">
        <v>0</v>
      </c>
      <c r="AH32" s="22">
        <v>0</v>
      </c>
      <c r="AI32" s="22">
        <v>0</v>
      </c>
      <c r="AJ32" s="22">
        <v>0</v>
      </c>
      <c r="AK32" s="22">
        <v>0</v>
      </c>
      <c r="AL32" s="22">
        <v>0</v>
      </c>
      <c r="AM32" s="22">
        <v>0</v>
      </c>
      <c r="AN32" s="22">
        <v>0</v>
      </c>
      <c r="AO32" s="22">
        <v>0</v>
      </c>
      <c r="AP32" s="22">
        <v>0</v>
      </c>
      <c r="AQ32" s="22">
        <v>0</v>
      </c>
      <c r="AR32" s="22">
        <v>0</v>
      </c>
      <c r="AS32" s="22">
        <v>0</v>
      </c>
      <c r="AT32" s="22">
        <v>0</v>
      </c>
      <c r="AU32" s="22">
        <v>0</v>
      </c>
      <c r="AV32" s="22">
        <v>0</v>
      </c>
      <c r="AW32" s="22">
        <v>0</v>
      </c>
      <c r="AX32" s="22">
        <v>0</v>
      </c>
      <c r="AY32" s="22">
        <v>0</v>
      </c>
      <c r="AZ32" s="22">
        <v>0</v>
      </c>
      <c r="BA32" s="22">
        <v>0</v>
      </c>
      <c r="BB32" s="22">
        <v>0</v>
      </c>
      <c r="BC32" s="22">
        <v>0</v>
      </c>
      <c r="BD32" s="22">
        <v>0</v>
      </c>
      <c r="BE32" s="22">
        <v>0</v>
      </c>
      <c r="BF32" s="22">
        <v>0</v>
      </c>
      <c r="BG32" s="22">
        <v>0</v>
      </c>
      <c r="BH32" s="22">
        <v>0</v>
      </c>
      <c r="BI32" s="22">
        <v>0</v>
      </c>
      <c r="BJ32" s="22">
        <v>0</v>
      </c>
      <c r="BK32" s="22">
        <v>0</v>
      </c>
      <c r="BL32" s="22">
        <v>0</v>
      </c>
      <c r="BM32" s="22">
        <v>0</v>
      </c>
      <c r="BN32" s="22">
        <v>0</v>
      </c>
      <c r="BO32" s="22">
        <v>110423003145.75999</v>
      </c>
      <c r="BP32" s="22">
        <v>106537789645.96001</v>
      </c>
      <c r="BQ32" s="22">
        <v>191652393541.26999</v>
      </c>
      <c r="BR32" s="22">
        <v>296804208112.92999</v>
      </c>
      <c r="BS32" s="22">
        <v>297796938270.97998</v>
      </c>
      <c r="BT32" s="22">
        <v>410334084593.62</v>
      </c>
      <c r="BU32" s="22">
        <v>385818965481.16998</v>
      </c>
      <c r="BV32" s="22">
        <v>380680256624.82001</v>
      </c>
      <c r="BW32" s="22">
        <v>392870437775.12</v>
      </c>
      <c r="BX32" s="22">
        <v>389001552655.09003</v>
      </c>
      <c r="BY32" s="22">
        <v>5644.73</v>
      </c>
      <c r="BZ32" s="22">
        <v>0</v>
      </c>
      <c r="CA32" s="22">
        <v>0</v>
      </c>
      <c r="CB32" s="22">
        <v>0</v>
      </c>
      <c r="CC32" s="22">
        <v>0</v>
      </c>
      <c r="CD32" s="22">
        <v>0</v>
      </c>
      <c r="CE32" s="22">
        <v>0</v>
      </c>
      <c r="CF32" s="22">
        <v>0</v>
      </c>
      <c r="CG32" s="22">
        <v>0</v>
      </c>
      <c r="CH32" s="22">
        <v>0</v>
      </c>
      <c r="CI32" s="22">
        <v>0</v>
      </c>
      <c r="CJ32" s="22">
        <v>0</v>
      </c>
      <c r="CK32" s="22">
        <v>0</v>
      </c>
      <c r="CL32" s="22">
        <v>0</v>
      </c>
      <c r="CM32" s="22">
        <v>0</v>
      </c>
      <c r="CN32" s="22">
        <v>0</v>
      </c>
      <c r="CO32" s="22">
        <v>0</v>
      </c>
      <c r="CP32" s="22">
        <v>0</v>
      </c>
      <c r="CQ32" s="22">
        <v>0</v>
      </c>
      <c r="CR32" s="22">
        <v>0</v>
      </c>
      <c r="CS32" s="22">
        <v>0</v>
      </c>
      <c r="CT32" s="22">
        <v>0</v>
      </c>
      <c r="CU32" s="22">
        <v>0</v>
      </c>
      <c r="CV32" s="22">
        <v>0</v>
      </c>
      <c r="CW32" s="22">
        <v>201967322966.17999</v>
      </c>
      <c r="CX32" s="22">
        <v>4222540967.4899998</v>
      </c>
      <c r="CY32" s="22">
        <v>3623292356.0599999</v>
      </c>
      <c r="CZ32" s="22">
        <v>0</v>
      </c>
      <c r="DA32" s="22">
        <v>0</v>
      </c>
      <c r="DB32" s="22">
        <v>0</v>
      </c>
      <c r="DC32" s="22">
        <v>0</v>
      </c>
      <c r="DD32" s="22">
        <v>0</v>
      </c>
      <c r="DE32" s="22">
        <v>0</v>
      </c>
      <c r="DF32" s="22">
        <v>0</v>
      </c>
      <c r="DG32" s="22">
        <v>0</v>
      </c>
      <c r="DH32" s="22">
        <v>0</v>
      </c>
      <c r="DI32" s="22">
        <v>0</v>
      </c>
      <c r="DJ32" s="22">
        <v>0</v>
      </c>
      <c r="DK32" s="22">
        <v>0</v>
      </c>
      <c r="DL32" s="22">
        <v>0</v>
      </c>
      <c r="DM32" s="22">
        <v>0</v>
      </c>
      <c r="DN32" s="22">
        <v>0</v>
      </c>
      <c r="DO32" s="22">
        <v>0</v>
      </c>
      <c r="DP32" s="22">
        <v>0</v>
      </c>
      <c r="DQ32" s="22">
        <v>0</v>
      </c>
      <c r="DR32" s="22">
        <v>0</v>
      </c>
      <c r="DS32" s="22">
        <v>0</v>
      </c>
      <c r="DT32" s="22">
        <v>0</v>
      </c>
      <c r="DU32" s="22">
        <v>0</v>
      </c>
      <c r="DV32" s="22">
        <v>0</v>
      </c>
      <c r="DW32" s="22">
        <v>0</v>
      </c>
      <c r="DX32" s="22">
        <v>0</v>
      </c>
      <c r="DY32" s="22">
        <v>0</v>
      </c>
    </row>
    <row r="33" spans="1:129" x14ac:dyDescent="0.2">
      <c r="B33" s="21">
        <v>130811</v>
      </c>
      <c r="C33" s="21" t="s">
        <v>43</v>
      </c>
      <c r="D33" s="22">
        <v>0</v>
      </c>
      <c r="E33" s="22">
        <v>0</v>
      </c>
      <c r="F33" s="22">
        <v>0</v>
      </c>
      <c r="G33" s="22">
        <v>0</v>
      </c>
      <c r="H33" s="22">
        <v>0</v>
      </c>
      <c r="I33" s="22">
        <v>0</v>
      </c>
      <c r="J33" s="22">
        <v>0</v>
      </c>
      <c r="K33" s="22">
        <v>0</v>
      </c>
      <c r="L33" s="22">
        <v>0</v>
      </c>
      <c r="M33" s="22">
        <v>213814198247.67999</v>
      </c>
      <c r="N33" s="22">
        <v>217324244473.39999</v>
      </c>
      <c r="O33" s="22">
        <v>219143608938.75</v>
      </c>
      <c r="P33" s="22">
        <v>219279126218.29999</v>
      </c>
      <c r="Q33" s="22">
        <v>221010798835.12</v>
      </c>
      <c r="R33" s="22">
        <v>222596308756.47</v>
      </c>
      <c r="S33" s="22">
        <v>222817842664</v>
      </c>
      <c r="T33" s="22">
        <v>224529481183.51001</v>
      </c>
      <c r="U33" s="22">
        <v>226322862678.95999</v>
      </c>
      <c r="V33" s="22">
        <v>226427914801.91</v>
      </c>
      <c r="W33" s="22">
        <v>228238430173.62</v>
      </c>
      <c r="X33" s="22">
        <v>230080749528.72</v>
      </c>
      <c r="Y33" s="22">
        <v>230264061202.44</v>
      </c>
      <c r="Z33" s="22">
        <v>232108960693.32001</v>
      </c>
      <c r="AA33" s="22">
        <v>233931732824.19</v>
      </c>
      <c r="AB33" s="22">
        <v>234240871319.84</v>
      </c>
      <c r="AC33" s="22">
        <v>236152311115.67001</v>
      </c>
      <c r="AD33" s="22">
        <v>237951899955.10999</v>
      </c>
      <c r="AE33" s="22">
        <v>234202151102.20001</v>
      </c>
      <c r="AF33" s="22">
        <v>236019152959.56</v>
      </c>
      <c r="AG33" s="22">
        <v>237919150130.14001</v>
      </c>
      <c r="AH33" s="22">
        <v>240685398493.17001</v>
      </c>
      <c r="AI33" s="22">
        <v>242566975834.81</v>
      </c>
      <c r="AJ33" s="22">
        <v>244454160135.76001</v>
      </c>
      <c r="AK33" s="22">
        <v>241022500141.39999</v>
      </c>
      <c r="AL33" s="22">
        <v>221866825986.98001</v>
      </c>
      <c r="AM33" s="22">
        <v>223430393112.67001</v>
      </c>
      <c r="AN33" s="22">
        <v>221986163657.97</v>
      </c>
      <c r="AO33" s="22">
        <v>223559120178.98001</v>
      </c>
      <c r="AP33" s="22">
        <v>224955697545.98001</v>
      </c>
      <c r="AQ33" s="22">
        <v>211835463943.70001</v>
      </c>
      <c r="AR33" s="22">
        <v>211506652334.79001</v>
      </c>
      <c r="AS33" s="22">
        <v>212929100144.29001</v>
      </c>
      <c r="AT33" s="22">
        <v>211804522205.25</v>
      </c>
      <c r="AU33" s="22">
        <v>155804736859.01001</v>
      </c>
      <c r="AV33" s="22">
        <v>156906790911.29001</v>
      </c>
      <c r="AW33" s="22">
        <v>152946541193.04999</v>
      </c>
      <c r="AX33" s="22">
        <v>84351032274.699997</v>
      </c>
      <c r="AY33" s="22">
        <v>84804243403.300003</v>
      </c>
      <c r="AZ33" s="22">
        <v>83875447687.300003</v>
      </c>
      <c r="BA33" s="22">
        <v>84326562060.369995</v>
      </c>
      <c r="BB33" s="22">
        <v>84730421692.130005</v>
      </c>
      <c r="BC33" s="22">
        <v>83895260429.949997</v>
      </c>
      <c r="BD33" s="22">
        <v>84316816048.919998</v>
      </c>
      <c r="BE33" s="22">
        <v>84756007838.839996</v>
      </c>
      <c r="BF33" s="22">
        <v>0</v>
      </c>
      <c r="BG33" s="22">
        <v>0</v>
      </c>
      <c r="BH33" s="22">
        <v>0</v>
      </c>
      <c r="BI33" s="22">
        <v>0</v>
      </c>
      <c r="BJ33" s="22">
        <v>0</v>
      </c>
      <c r="BK33" s="22">
        <v>0</v>
      </c>
      <c r="BL33" s="22">
        <v>0</v>
      </c>
      <c r="BM33" s="22">
        <v>0</v>
      </c>
      <c r="BN33" s="22">
        <v>0</v>
      </c>
      <c r="BO33" s="22">
        <v>0</v>
      </c>
      <c r="BP33" s="22">
        <v>0</v>
      </c>
      <c r="BQ33" s="22">
        <v>0</v>
      </c>
      <c r="BR33" s="22">
        <v>0</v>
      </c>
      <c r="BS33" s="22">
        <v>0</v>
      </c>
      <c r="BT33" s="22">
        <v>0</v>
      </c>
      <c r="BU33" s="22">
        <v>0</v>
      </c>
      <c r="BV33" s="22">
        <v>0</v>
      </c>
      <c r="BW33" s="22">
        <v>0</v>
      </c>
      <c r="BX33" s="22">
        <v>0</v>
      </c>
      <c r="BY33" s="22">
        <v>0</v>
      </c>
      <c r="BZ33" s="22">
        <v>0</v>
      </c>
      <c r="CA33" s="22">
        <v>0</v>
      </c>
      <c r="CB33" s="22">
        <v>0</v>
      </c>
      <c r="CC33" s="22">
        <v>0</v>
      </c>
      <c r="CD33" s="22">
        <v>0</v>
      </c>
      <c r="CE33" s="22">
        <v>0</v>
      </c>
      <c r="CF33" s="22">
        <v>0</v>
      </c>
      <c r="CG33" s="22">
        <v>0</v>
      </c>
      <c r="CH33" s="22">
        <v>0</v>
      </c>
      <c r="CI33" s="22">
        <v>0</v>
      </c>
      <c r="CJ33" s="22">
        <v>0</v>
      </c>
      <c r="CK33" s="22">
        <v>0</v>
      </c>
      <c r="CL33" s="22">
        <v>0</v>
      </c>
      <c r="CM33" s="22">
        <v>0</v>
      </c>
      <c r="CN33" s="22">
        <v>0</v>
      </c>
      <c r="CO33" s="22">
        <v>0</v>
      </c>
      <c r="CP33" s="22">
        <v>0</v>
      </c>
      <c r="CQ33" s="22">
        <v>0</v>
      </c>
      <c r="CR33" s="22">
        <v>0</v>
      </c>
      <c r="CS33" s="22">
        <v>0</v>
      </c>
      <c r="CT33" s="22">
        <v>0</v>
      </c>
      <c r="CU33" s="22">
        <v>0</v>
      </c>
      <c r="CV33" s="22">
        <v>0</v>
      </c>
      <c r="CW33" s="22">
        <v>0</v>
      </c>
      <c r="CX33" s="22">
        <v>0</v>
      </c>
      <c r="CY33" s="22">
        <v>0</v>
      </c>
      <c r="CZ33" s="22">
        <v>0</v>
      </c>
      <c r="DA33" s="22">
        <v>0</v>
      </c>
      <c r="DB33" s="22">
        <v>0</v>
      </c>
      <c r="DC33" s="22">
        <v>0</v>
      </c>
      <c r="DD33" s="22">
        <v>0</v>
      </c>
      <c r="DE33" s="22">
        <v>0</v>
      </c>
      <c r="DF33" s="22">
        <v>0</v>
      </c>
      <c r="DG33" s="22">
        <v>0</v>
      </c>
      <c r="DH33" s="22">
        <v>0</v>
      </c>
      <c r="DI33" s="22">
        <v>0</v>
      </c>
      <c r="DJ33" s="22">
        <v>0</v>
      </c>
      <c r="DK33" s="22">
        <v>0</v>
      </c>
      <c r="DL33" s="22">
        <v>0</v>
      </c>
      <c r="DM33" s="22">
        <v>0</v>
      </c>
      <c r="DN33" s="22">
        <v>0</v>
      </c>
      <c r="DO33" s="22">
        <v>0</v>
      </c>
      <c r="DP33" s="22">
        <v>0</v>
      </c>
      <c r="DQ33" s="22">
        <v>0</v>
      </c>
      <c r="DR33" s="22">
        <v>0</v>
      </c>
      <c r="DS33" s="22">
        <v>0</v>
      </c>
      <c r="DT33" s="22">
        <v>0</v>
      </c>
      <c r="DU33" s="22">
        <v>0</v>
      </c>
      <c r="DV33" s="22">
        <v>0</v>
      </c>
      <c r="DW33" s="22">
        <v>0</v>
      </c>
      <c r="DX33" s="22">
        <v>0</v>
      </c>
      <c r="DY33" s="22">
        <v>0</v>
      </c>
    </row>
    <row r="34" spans="1:129" x14ac:dyDescent="0.2">
      <c r="B34" s="21">
        <v>130817</v>
      </c>
      <c r="C34" s="21" t="s">
        <v>44</v>
      </c>
      <c r="D34" s="22">
        <v>0</v>
      </c>
      <c r="E34" s="22">
        <v>0</v>
      </c>
      <c r="F34" s="22">
        <v>0</v>
      </c>
      <c r="G34" s="22">
        <v>0</v>
      </c>
      <c r="H34" s="22">
        <v>0</v>
      </c>
      <c r="I34" s="22">
        <v>0</v>
      </c>
      <c r="J34" s="22">
        <v>0</v>
      </c>
      <c r="K34" s="22">
        <v>0</v>
      </c>
      <c r="L34" s="22">
        <v>0</v>
      </c>
      <c r="M34" s="22">
        <v>0</v>
      </c>
      <c r="N34" s="22">
        <v>0</v>
      </c>
      <c r="O34" s="22">
        <v>0</v>
      </c>
      <c r="P34" s="22">
        <v>0</v>
      </c>
      <c r="Q34" s="22">
        <v>0</v>
      </c>
      <c r="R34" s="22">
        <v>0</v>
      </c>
      <c r="S34" s="22">
        <v>0</v>
      </c>
      <c r="T34" s="22">
        <v>0</v>
      </c>
      <c r="U34" s="22">
        <v>0</v>
      </c>
      <c r="V34" s="22">
        <v>0</v>
      </c>
      <c r="W34" s="22">
        <v>0</v>
      </c>
      <c r="X34" s="22">
        <v>0</v>
      </c>
      <c r="Y34" s="22">
        <v>0</v>
      </c>
      <c r="Z34" s="22">
        <v>0</v>
      </c>
      <c r="AA34" s="22">
        <v>0</v>
      </c>
      <c r="AB34" s="22">
        <v>0</v>
      </c>
      <c r="AC34" s="22">
        <v>0</v>
      </c>
      <c r="AD34" s="22">
        <v>0</v>
      </c>
      <c r="AE34" s="22">
        <v>0</v>
      </c>
      <c r="AF34" s="22">
        <v>0</v>
      </c>
      <c r="AG34" s="22">
        <v>0</v>
      </c>
      <c r="AH34" s="22">
        <v>0</v>
      </c>
      <c r="AI34" s="22">
        <v>0</v>
      </c>
      <c r="AJ34" s="22">
        <v>0</v>
      </c>
      <c r="AK34" s="22">
        <v>0</v>
      </c>
      <c r="AL34" s="22">
        <v>0</v>
      </c>
      <c r="AM34" s="22">
        <v>0</v>
      </c>
      <c r="AN34" s="22">
        <v>0</v>
      </c>
      <c r="AO34" s="22">
        <v>8036750000</v>
      </c>
      <c r="AP34" s="22">
        <v>187252169920.32001</v>
      </c>
      <c r="AQ34" s="22">
        <v>52901672686.839996</v>
      </c>
      <c r="AR34" s="22">
        <v>352372377101.48999</v>
      </c>
      <c r="AS34" s="22">
        <v>116998869813.55</v>
      </c>
      <c r="AT34" s="22">
        <v>150256703017.89999</v>
      </c>
      <c r="AU34" s="22">
        <v>209449263857.54001</v>
      </c>
      <c r="AV34" s="22">
        <v>144926034142.97</v>
      </c>
      <c r="AW34" s="22">
        <v>36657286344.989998</v>
      </c>
      <c r="AX34" s="22">
        <v>169973833174.64001</v>
      </c>
      <c r="AY34" s="22">
        <v>167100445271.29001</v>
      </c>
      <c r="AZ34" s="22">
        <v>176880532774.01001</v>
      </c>
      <c r="BA34" s="22">
        <v>156151248613.14999</v>
      </c>
      <c r="BB34" s="22">
        <v>126864923027.13</v>
      </c>
      <c r="BC34" s="22">
        <v>448273376426.47998</v>
      </c>
      <c r="BD34" s="22">
        <v>1067620520992.55</v>
      </c>
      <c r="BE34" s="22">
        <v>1656018169147.77</v>
      </c>
      <c r="BF34" s="22">
        <v>2277811040549.3198</v>
      </c>
      <c r="BG34" s="22">
        <v>2386885108613.2798</v>
      </c>
      <c r="BH34" s="22">
        <v>2524821953018.5898</v>
      </c>
      <c r="BI34" s="22">
        <v>2567241160318.5498</v>
      </c>
      <c r="BJ34" s="22">
        <v>2534341162018.6802</v>
      </c>
      <c r="BK34" s="22">
        <v>2570717263807.3999</v>
      </c>
      <c r="BL34" s="22">
        <v>2452127201221.0898</v>
      </c>
      <c r="BM34" s="22">
        <v>2558726439172.4199</v>
      </c>
      <c r="BN34" s="22">
        <v>2949480408241.9399</v>
      </c>
      <c r="BO34" s="22">
        <v>2672128496413.02</v>
      </c>
      <c r="BP34" s="22">
        <v>2503640523639.29</v>
      </c>
      <c r="BQ34" s="22">
        <v>2159818793930.1399</v>
      </c>
      <c r="BR34" s="22">
        <v>2210636787075.3198</v>
      </c>
      <c r="BS34" s="22">
        <v>1620298560149.8101</v>
      </c>
      <c r="BT34" s="22">
        <v>1669428696133.3701</v>
      </c>
      <c r="BU34" s="22">
        <v>1611901945470.02</v>
      </c>
      <c r="BV34" s="22">
        <v>1602522523599.6399</v>
      </c>
      <c r="BW34" s="22">
        <v>1736204816558</v>
      </c>
      <c r="BX34" s="22">
        <v>1264938772522.79</v>
      </c>
      <c r="BY34" s="22">
        <v>1597965206511.3701</v>
      </c>
      <c r="BZ34" s="22">
        <v>1487193961528.95</v>
      </c>
      <c r="CA34" s="22">
        <v>1482676107695.74</v>
      </c>
      <c r="CB34" s="22">
        <v>566298170502.57996</v>
      </c>
      <c r="CC34" s="22">
        <v>567074701166.28003</v>
      </c>
      <c r="CD34" s="22">
        <v>599006257466.84998</v>
      </c>
      <c r="CE34" s="22">
        <v>565988253957.95996</v>
      </c>
      <c r="CF34" s="22">
        <v>611551574956.56006</v>
      </c>
      <c r="CG34" s="22">
        <v>173770677328.23001</v>
      </c>
      <c r="CH34" s="22">
        <v>0</v>
      </c>
      <c r="CI34" s="22">
        <v>0</v>
      </c>
      <c r="CJ34" s="22">
        <v>0</v>
      </c>
      <c r="CK34" s="22">
        <v>0</v>
      </c>
      <c r="CL34" s="22">
        <v>0</v>
      </c>
      <c r="CM34" s="22">
        <v>0</v>
      </c>
      <c r="CN34" s="22">
        <v>0</v>
      </c>
      <c r="CO34" s="22">
        <v>0</v>
      </c>
      <c r="CP34" s="22">
        <v>0</v>
      </c>
      <c r="CQ34" s="22">
        <v>0</v>
      </c>
      <c r="CR34" s="22">
        <v>0</v>
      </c>
      <c r="CS34" s="22">
        <v>0</v>
      </c>
      <c r="CT34" s="22">
        <v>0</v>
      </c>
      <c r="CU34" s="22">
        <v>0</v>
      </c>
      <c r="CV34" s="22">
        <v>0</v>
      </c>
      <c r="CW34" s="22">
        <v>0</v>
      </c>
      <c r="CX34" s="22">
        <v>0</v>
      </c>
      <c r="CY34" s="22">
        <v>0</v>
      </c>
      <c r="CZ34" s="22">
        <v>0</v>
      </c>
      <c r="DA34" s="22">
        <v>0</v>
      </c>
      <c r="DB34" s="22">
        <v>0</v>
      </c>
      <c r="DC34" s="22">
        <v>0</v>
      </c>
      <c r="DD34" s="22">
        <v>0</v>
      </c>
      <c r="DE34" s="22">
        <v>0</v>
      </c>
      <c r="DF34" s="22">
        <v>0</v>
      </c>
      <c r="DG34" s="22">
        <v>0</v>
      </c>
      <c r="DH34" s="22">
        <v>0</v>
      </c>
      <c r="DI34" s="22">
        <v>0</v>
      </c>
      <c r="DJ34" s="22">
        <v>0</v>
      </c>
      <c r="DK34" s="22">
        <v>0</v>
      </c>
      <c r="DL34" s="22">
        <v>0</v>
      </c>
      <c r="DM34" s="22">
        <v>0</v>
      </c>
      <c r="DN34" s="22">
        <v>0</v>
      </c>
      <c r="DO34" s="22">
        <v>0</v>
      </c>
      <c r="DP34" s="22">
        <v>0</v>
      </c>
      <c r="DQ34" s="22">
        <v>0</v>
      </c>
      <c r="DR34" s="22">
        <v>0</v>
      </c>
      <c r="DS34" s="22">
        <v>0</v>
      </c>
      <c r="DT34" s="22">
        <v>0</v>
      </c>
      <c r="DU34" s="22">
        <v>0</v>
      </c>
      <c r="DV34" s="22">
        <v>0</v>
      </c>
      <c r="DW34" s="22">
        <v>0</v>
      </c>
      <c r="DX34" s="22">
        <v>0</v>
      </c>
      <c r="DY34" s="22">
        <v>0</v>
      </c>
    </row>
    <row r="35" spans="1:129" x14ac:dyDescent="0.2">
      <c r="B35" s="21">
        <v>130842</v>
      </c>
      <c r="C35" s="21" t="s">
        <v>45</v>
      </c>
      <c r="D35" s="22">
        <v>0</v>
      </c>
      <c r="E35" s="22">
        <v>0</v>
      </c>
      <c r="F35" s="22">
        <v>0</v>
      </c>
      <c r="G35" s="22">
        <v>0</v>
      </c>
      <c r="H35" s="22">
        <v>0</v>
      </c>
      <c r="I35" s="22">
        <v>0</v>
      </c>
      <c r="J35" s="22">
        <v>0</v>
      </c>
      <c r="K35" s="22">
        <v>0</v>
      </c>
      <c r="L35" s="22">
        <v>0</v>
      </c>
      <c r="M35" s="22">
        <v>0</v>
      </c>
      <c r="N35" s="22">
        <v>0</v>
      </c>
      <c r="O35" s="22">
        <v>0</v>
      </c>
      <c r="P35" s="22">
        <v>0</v>
      </c>
      <c r="Q35" s="22">
        <v>0</v>
      </c>
      <c r="R35" s="22">
        <v>0</v>
      </c>
      <c r="S35" s="22">
        <v>0</v>
      </c>
      <c r="T35" s="22">
        <v>0</v>
      </c>
      <c r="U35" s="22">
        <v>0</v>
      </c>
      <c r="V35" s="22">
        <v>0</v>
      </c>
      <c r="W35" s="22">
        <v>0</v>
      </c>
      <c r="X35" s="22">
        <v>0</v>
      </c>
      <c r="Y35" s="22">
        <v>0</v>
      </c>
      <c r="Z35" s="22">
        <v>0</v>
      </c>
      <c r="AA35" s="22">
        <v>0</v>
      </c>
      <c r="AB35" s="22">
        <v>0</v>
      </c>
      <c r="AC35" s="22">
        <v>0</v>
      </c>
      <c r="AD35" s="22">
        <v>0</v>
      </c>
      <c r="AE35" s="22">
        <v>0</v>
      </c>
      <c r="AF35" s="22">
        <v>0</v>
      </c>
      <c r="AG35" s="22">
        <v>0</v>
      </c>
      <c r="AH35" s="22">
        <v>0</v>
      </c>
      <c r="AI35" s="22">
        <v>0</v>
      </c>
      <c r="AJ35" s="22">
        <v>0</v>
      </c>
      <c r="AK35" s="22">
        <v>747329417627.68005</v>
      </c>
      <c r="AL35" s="22">
        <v>903752186704.31995</v>
      </c>
      <c r="AM35" s="22">
        <v>870988522118.23999</v>
      </c>
      <c r="AN35" s="22">
        <v>840929482162.80005</v>
      </c>
      <c r="AO35" s="22">
        <v>0</v>
      </c>
      <c r="AP35" s="22">
        <v>0</v>
      </c>
      <c r="AQ35" s="22">
        <v>0</v>
      </c>
      <c r="AR35" s="22">
        <v>0</v>
      </c>
      <c r="AS35" s="22">
        <v>0</v>
      </c>
      <c r="AT35" s="22">
        <v>0</v>
      </c>
      <c r="AU35" s="22">
        <v>0</v>
      </c>
      <c r="AV35" s="22">
        <v>0</v>
      </c>
      <c r="AW35" s="22">
        <v>0</v>
      </c>
      <c r="AX35" s="22">
        <v>0</v>
      </c>
      <c r="AY35" s="22">
        <v>0</v>
      </c>
      <c r="AZ35" s="22">
        <v>0</v>
      </c>
      <c r="BA35" s="22">
        <v>0</v>
      </c>
      <c r="BB35" s="22">
        <v>0</v>
      </c>
      <c r="BC35" s="22">
        <v>0</v>
      </c>
      <c r="BD35" s="22">
        <v>0</v>
      </c>
      <c r="BE35" s="22">
        <v>0</v>
      </c>
      <c r="BF35" s="22">
        <v>0</v>
      </c>
      <c r="BG35" s="22">
        <v>0</v>
      </c>
      <c r="BH35" s="22">
        <v>0</v>
      </c>
      <c r="BI35" s="22">
        <v>0</v>
      </c>
      <c r="BJ35" s="22">
        <v>0</v>
      </c>
      <c r="BK35" s="22">
        <v>0</v>
      </c>
      <c r="BL35" s="22">
        <v>0</v>
      </c>
      <c r="BM35" s="22">
        <v>0</v>
      </c>
      <c r="BN35" s="22">
        <v>0</v>
      </c>
      <c r="BO35" s="22">
        <v>0</v>
      </c>
      <c r="BP35" s="22">
        <v>0</v>
      </c>
      <c r="BQ35" s="22">
        <v>0</v>
      </c>
      <c r="BR35" s="22">
        <v>0</v>
      </c>
      <c r="BS35" s="22">
        <v>0</v>
      </c>
      <c r="BT35" s="22">
        <v>0</v>
      </c>
      <c r="BU35" s="22">
        <v>0</v>
      </c>
      <c r="BV35" s="22">
        <v>0</v>
      </c>
      <c r="BW35" s="22">
        <v>0</v>
      </c>
      <c r="BX35" s="22">
        <v>0</v>
      </c>
      <c r="BY35" s="22">
        <v>0</v>
      </c>
      <c r="BZ35" s="22">
        <v>0</v>
      </c>
      <c r="CA35" s="22">
        <v>0</v>
      </c>
      <c r="CB35" s="22">
        <v>0</v>
      </c>
      <c r="CC35" s="22">
        <v>0</v>
      </c>
      <c r="CD35" s="22">
        <v>0</v>
      </c>
      <c r="CE35" s="22">
        <v>0</v>
      </c>
      <c r="CF35" s="22">
        <v>0</v>
      </c>
      <c r="CG35" s="22">
        <v>0</v>
      </c>
      <c r="CH35" s="22">
        <v>0</v>
      </c>
      <c r="CI35" s="22">
        <v>0</v>
      </c>
      <c r="CJ35" s="22">
        <v>0</v>
      </c>
      <c r="CK35" s="22">
        <v>0</v>
      </c>
      <c r="CL35" s="22">
        <v>0</v>
      </c>
      <c r="CM35" s="22">
        <v>0</v>
      </c>
      <c r="CN35" s="22">
        <v>0</v>
      </c>
      <c r="CO35" s="22">
        <v>0</v>
      </c>
      <c r="CP35" s="22">
        <v>0</v>
      </c>
      <c r="CQ35" s="22">
        <v>0</v>
      </c>
      <c r="CR35" s="22">
        <v>0</v>
      </c>
      <c r="CS35" s="22">
        <v>0</v>
      </c>
      <c r="CT35" s="22">
        <v>0</v>
      </c>
      <c r="CU35" s="22">
        <v>0</v>
      </c>
      <c r="CV35" s="22">
        <v>0</v>
      </c>
      <c r="CW35" s="22">
        <v>0</v>
      </c>
      <c r="CX35" s="22">
        <v>0</v>
      </c>
      <c r="CY35" s="22">
        <v>0</v>
      </c>
      <c r="CZ35" s="22">
        <v>0</v>
      </c>
      <c r="DA35" s="22">
        <v>0</v>
      </c>
      <c r="DB35" s="22">
        <v>0</v>
      </c>
      <c r="DC35" s="22">
        <v>0</v>
      </c>
      <c r="DD35" s="22">
        <v>0</v>
      </c>
      <c r="DE35" s="22">
        <v>0</v>
      </c>
      <c r="DF35" s="22">
        <v>0</v>
      </c>
      <c r="DG35" s="22">
        <v>0</v>
      </c>
      <c r="DH35" s="22">
        <v>0</v>
      </c>
      <c r="DI35" s="22">
        <v>0</v>
      </c>
      <c r="DJ35" s="22">
        <v>0</v>
      </c>
      <c r="DK35" s="22">
        <v>0</v>
      </c>
      <c r="DL35" s="22">
        <v>0</v>
      </c>
      <c r="DM35" s="22">
        <v>0</v>
      </c>
      <c r="DN35" s="22">
        <v>0</v>
      </c>
      <c r="DO35" s="22">
        <v>0</v>
      </c>
      <c r="DP35" s="22">
        <v>0</v>
      </c>
      <c r="DQ35" s="22">
        <v>0</v>
      </c>
      <c r="DR35" s="22">
        <v>0</v>
      </c>
      <c r="DS35" s="22">
        <v>0</v>
      </c>
      <c r="DT35" s="22">
        <v>0</v>
      </c>
      <c r="DU35" s="22">
        <v>0</v>
      </c>
      <c r="DV35" s="22">
        <v>0</v>
      </c>
      <c r="DW35" s="22">
        <v>0</v>
      </c>
      <c r="DX35" s="22">
        <v>0</v>
      </c>
      <c r="DY35" s="22">
        <v>0</v>
      </c>
    </row>
    <row r="36" spans="1:129" x14ac:dyDescent="0.2">
      <c r="B36" s="21">
        <v>131203</v>
      </c>
      <c r="C36" s="21" t="s">
        <v>46</v>
      </c>
      <c r="D36" s="22">
        <v>70753109887</v>
      </c>
      <c r="E36" s="22">
        <v>70346184657</v>
      </c>
      <c r="F36" s="22">
        <v>70114277454</v>
      </c>
      <c r="G36" s="22">
        <v>70283883501</v>
      </c>
      <c r="H36" s="22">
        <v>70356082069</v>
      </c>
      <c r="I36" s="22">
        <v>70339290269</v>
      </c>
      <c r="J36" s="22">
        <v>70242811113</v>
      </c>
      <c r="K36" s="22">
        <v>69993165853</v>
      </c>
      <c r="L36" s="22">
        <v>69525514917</v>
      </c>
      <c r="M36" s="22">
        <v>0</v>
      </c>
      <c r="N36" s="22">
        <v>0</v>
      </c>
      <c r="O36" s="22">
        <v>0</v>
      </c>
      <c r="P36" s="22">
        <v>0</v>
      </c>
      <c r="Q36" s="22">
        <v>0</v>
      </c>
      <c r="R36" s="22">
        <v>0</v>
      </c>
      <c r="S36" s="22">
        <v>0</v>
      </c>
      <c r="T36" s="22">
        <v>0</v>
      </c>
      <c r="U36" s="22">
        <v>0</v>
      </c>
      <c r="V36" s="22">
        <v>0</v>
      </c>
      <c r="W36" s="22">
        <v>0</v>
      </c>
      <c r="X36" s="22">
        <v>0</v>
      </c>
      <c r="Y36" s="22">
        <v>0</v>
      </c>
      <c r="Z36" s="22">
        <v>0</v>
      </c>
      <c r="AA36" s="22">
        <v>0</v>
      </c>
      <c r="AB36" s="22">
        <v>0</v>
      </c>
      <c r="AC36" s="22">
        <v>0</v>
      </c>
      <c r="AD36" s="22">
        <v>0</v>
      </c>
      <c r="AE36" s="22">
        <v>0</v>
      </c>
      <c r="AF36" s="22">
        <v>0</v>
      </c>
      <c r="AG36" s="22">
        <v>0</v>
      </c>
      <c r="AH36" s="22">
        <v>0</v>
      </c>
      <c r="AI36" s="22">
        <v>0</v>
      </c>
      <c r="AJ36" s="22">
        <v>0</v>
      </c>
      <c r="AK36" s="22">
        <v>0</v>
      </c>
      <c r="AL36" s="22">
        <v>0</v>
      </c>
      <c r="AM36" s="22">
        <v>0</v>
      </c>
      <c r="AN36" s="22">
        <v>0</v>
      </c>
      <c r="AO36" s="22">
        <v>0</v>
      </c>
      <c r="AP36" s="22">
        <v>0</v>
      </c>
      <c r="AQ36" s="22">
        <v>0</v>
      </c>
      <c r="AR36" s="22">
        <v>0</v>
      </c>
      <c r="AS36" s="22">
        <v>0</v>
      </c>
      <c r="AT36" s="22">
        <v>0</v>
      </c>
      <c r="AU36" s="22">
        <v>0</v>
      </c>
      <c r="AV36" s="22">
        <v>0</v>
      </c>
      <c r="AW36" s="22">
        <v>0</v>
      </c>
      <c r="AX36" s="22">
        <v>0</v>
      </c>
      <c r="AY36" s="22">
        <v>0</v>
      </c>
      <c r="AZ36" s="22">
        <v>0</v>
      </c>
      <c r="BA36" s="22">
        <v>0</v>
      </c>
      <c r="BB36" s="22">
        <v>0</v>
      </c>
      <c r="BC36" s="22">
        <v>0</v>
      </c>
      <c r="BD36" s="22">
        <v>0</v>
      </c>
      <c r="BE36" s="22">
        <v>0</v>
      </c>
      <c r="BF36" s="22">
        <v>0</v>
      </c>
      <c r="BG36" s="22">
        <v>0</v>
      </c>
      <c r="BH36" s="22">
        <v>0</v>
      </c>
      <c r="BI36" s="22">
        <v>0</v>
      </c>
      <c r="BJ36" s="22">
        <v>0</v>
      </c>
      <c r="BK36" s="22">
        <v>0</v>
      </c>
      <c r="BL36" s="22">
        <v>0</v>
      </c>
      <c r="BM36" s="22">
        <v>0</v>
      </c>
      <c r="BN36" s="22">
        <v>0</v>
      </c>
      <c r="BO36" s="22">
        <v>0</v>
      </c>
      <c r="BP36" s="22">
        <v>0</v>
      </c>
      <c r="BQ36" s="22">
        <v>0</v>
      </c>
      <c r="BR36" s="22">
        <v>0</v>
      </c>
      <c r="BS36" s="22">
        <v>0</v>
      </c>
      <c r="BT36" s="22">
        <v>0</v>
      </c>
      <c r="BU36" s="22">
        <v>0</v>
      </c>
      <c r="BV36" s="22">
        <v>0</v>
      </c>
      <c r="BW36" s="22">
        <v>0</v>
      </c>
      <c r="BX36" s="22">
        <v>0</v>
      </c>
      <c r="BY36" s="22">
        <v>0</v>
      </c>
      <c r="BZ36" s="22">
        <v>0</v>
      </c>
      <c r="CA36" s="22">
        <v>0</v>
      </c>
      <c r="CB36" s="22">
        <v>0</v>
      </c>
      <c r="CC36" s="22">
        <v>0</v>
      </c>
      <c r="CD36" s="22">
        <v>0</v>
      </c>
      <c r="CE36" s="22">
        <v>0</v>
      </c>
      <c r="CF36" s="22">
        <v>0</v>
      </c>
      <c r="CG36" s="22">
        <v>0</v>
      </c>
      <c r="CH36" s="22">
        <v>0</v>
      </c>
      <c r="CI36" s="22">
        <v>0</v>
      </c>
      <c r="CJ36" s="22">
        <v>0</v>
      </c>
      <c r="CK36" s="22">
        <v>0</v>
      </c>
      <c r="CL36" s="22">
        <v>0</v>
      </c>
      <c r="CM36" s="22">
        <v>0</v>
      </c>
      <c r="CN36" s="22">
        <v>0</v>
      </c>
      <c r="CO36" s="22">
        <v>0</v>
      </c>
      <c r="CP36" s="22">
        <v>0</v>
      </c>
      <c r="CQ36" s="22">
        <v>0</v>
      </c>
      <c r="CR36" s="22">
        <v>0</v>
      </c>
      <c r="CS36" s="22">
        <v>0</v>
      </c>
      <c r="CT36" s="22">
        <v>0</v>
      </c>
      <c r="CU36" s="22">
        <v>0</v>
      </c>
      <c r="CV36" s="22">
        <v>0</v>
      </c>
      <c r="CW36" s="22">
        <v>0</v>
      </c>
      <c r="CX36" s="22">
        <v>0</v>
      </c>
      <c r="CY36" s="22">
        <v>0</v>
      </c>
      <c r="CZ36" s="22">
        <v>0</v>
      </c>
      <c r="DA36" s="22">
        <v>0</v>
      </c>
      <c r="DB36" s="22">
        <v>0</v>
      </c>
      <c r="DC36" s="22">
        <v>0</v>
      </c>
      <c r="DD36" s="22">
        <v>0</v>
      </c>
      <c r="DE36" s="22">
        <v>0</v>
      </c>
      <c r="DF36" s="22">
        <v>0</v>
      </c>
      <c r="DG36" s="22">
        <v>0</v>
      </c>
      <c r="DH36" s="22">
        <v>0</v>
      </c>
      <c r="DI36" s="22">
        <v>0</v>
      </c>
      <c r="DJ36" s="22">
        <v>0</v>
      </c>
      <c r="DK36" s="22">
        <v>0</v>
      </c>
      <c r="DL36" s="22">
        <v>0</v>
      </c>
      <c r="DM36" s="22">
        <v>0</v>
      </c>
      <c r="DN36" s="22">
        <v>0</v>
      </c>
      <c r="DO36" s="22">
        <v>0</v>
      </c>
      <c r="DP36" s="22">
        <v>0</v>
      </c>
      <c r="DQ36" s="22">
        <v>0</v>
      </c>
      <c r="DR36" s="22">
        <v>0</v>
      </c>
      <c r="DS36" s="22">
        <v>0</v>
      </c>
      <c r="DT36" s="22">
        <v>0</v>
      </c>
      <c r="DU36" s="22">
        <v>0</v>
      </c>
      <c r="DV36" s="22">
        <v>0</v>
      </c>
      <c r="DW36" s="22">
        <v>0</v>
      </c>
      <c r="DX36" s="22">
        <v>0</v>
      </c>
      <c r="DY36" s="22">
        <v>0</v>
      </c>
    </row>
    <row r="37" spans="1:129" x14ac:dyDescent="0.2">
      <c r="B37" s="21">
        <v>131410</v>
      </c>
      <c r="C37" s="21" t="s">
        <v>47</v>
      </c>
      <c r="D37" s="22">
        <v>4019287099</v>
      </c>
      <c r="E37" s="22">
        <v>4019287099</v>
      </c>
      <c r="F37" s="22">
        <v>4019287099</v>
      </c>
      <c r="G37" s="22">
        <v>4019287099</v>
      </c>
      <c r="H37" s="22">
        <v>4019287099</v>
      </c>
      <c r="I37" s="22">
        <v>4019287099</v>
      </c>
      <c r="J37" s="22">
        <v>4019287099</v>
      </c>
      <c r="K37" s="22">
        <v>4019287099</v>
      </c>
      <c r="L37" s="22">
        <v>4019287099</v>
      </c>
      <c r="M37" s="22">
        <v>0</v>
      </c>
      <c r="N37" s="22">
        <v>0</v>
      </c>
      <c r="O37" s="22">
        <v>0</v>
      </c>
      <c r="P37" s="22">
        <v>0</v>
      </c>
      <c r="Q37" s="22">
        <v>0</v>
      </c>
      <c r="R37" s="22">
        <v>0</v>
      </c>
      <c r="S37" s="22">
        <v>0</v>
      </c>
      <c r="T37" s="22">
        <v>0</v>
      </c>
      <c r="U37" s="22">
        <v>0</v>
      </c>
      <c r="V37" s="22">
        <v>0</v>
      </c>
      <c r="W37" s="22">
        <v>0</v>
      </c>
      <c r="X37" s="22">
        <v>0</v>
      </c>
      <c r="Y37" s="22">
        <v>0</v>
      </c>
      <c r="Z37" s="22">
        <v>0</v>
      </c>
      <c r="AA37" s="22">
        <v>0</v>
      </c>
      <c r="AB37" s="22">
        <v>0</v>
      </c>
      <c r="AC37" s="22">
        <v>0</v>
      </c>
      <c r="AD37" s="22">
        <v>0</v>
      </c>
      <c r="AE37" s="22">
        <v>0</v>
      </c>
      <c r="AF37" s="22">
        <v>0</v>
      </c>
      <c r="AG37" s="22">
        <v>0</v>
      </c>
      <c r="AH37" s="22">
        <v>0</v>
      </c>
      <c r="AI37" s="22">
        <v>0</v>
      </c>
      <c r="AJ37" s="22">
        <v>0</v>
      </c>
      <c r="AK37" s="22">
        <v>0</v>
      </c>
      <c r="AL37" s="22">
        <v>0</v>
      </c>
      <c r="AM37" s="22">
        <v>0</v>
      </c>
      <c r="AN37" s="22">
        <v>0</v>
      </c>
      <c r="AO37" s="22">
        <v>0</v>
      </c>
      <c r="AP37" s="22">
        <v>0</v>
      </c>
      <c r="AQ37" s="22">
        <v>0</v>
      </c>
      <c r="AR37" s="22">
        <v>0</v>
      </c>
      <c r="AS37" s="22">
        <v>0</v>
      </c>
      <c r="AT37" s="22">
        <v>0</v>
      </c>
      <c r="AU37" s="22">
        <v>0</v>
      </c>
      <c r="AV37" s="22">
        <v>0</v>
      </c>
      <c r="AW37" s="22">
        <v>0</v>
      </c>
      <c r="AX37" s="22">
        <v>0</v>
      </c>
      <c r="AY37" s="22">
        <v>0</v>
      </c>
      <c r="AZ37" s="22">
        <v>0</v>
      </c>
      <c r="BA37" s="22">
        <v>0</v>
      </c>
      <c r="BB37" s="22">
        <v>0</v>
      </c>
      <c r="BC37" s="22">
        <v>0</v>
      </c>
      <c r="BD37" s="22">
        <v>0</v>
      </c>
      <c r="BE37" s="22">
        <v>0</v>
      </c>
      <c r="BF37" s="22">
        <v>0</v>
      </c>
      <c r="BG37" s="22">
        <v>0</v>
      </c>
      <c r="BH37" s="22">
        <v>0</v>
      </c>
      <c r="BI37" s="22">
        <v>0</v>
      </c>
      <c r="BJ37" s="22">
        <v>0</v>
      </c>
      <c r="BK37" s="22">
        <v>0</v>
      </c>
      <c r="BL37" s="22">
        <v>0</v>
      </c>
      <c r="BM37" s="22">
        <v>0</v>
      </c>
      <c r="BN37" s="22">
        <v>0</v>
      </c>
      <c r="BO37" s="22">
        <v>0</v>
      </c>
      <c r="BP37" s="22">
        <v>0</v>
      </c>
      <c r="BQ37" s="22">
        <v>0</v>
      </c>
      <c r="BR37" s="22">
        <v>0</v>
      </c>
      <c r="BS37" s="22">
        <v>0</v>
      </c>
      <c r="BT37" s="22">
        <v>0</v>
      </c>
      <c r="BU37" s="22">
        <v>0</v>
      </c>
      <c r="BV37" s="22">
        <v>0</v>
      </c>
      <c r="BW37" s="22">
        <v>0</v>
      </c>
      <c r="BX37" s="22">
        <v>0</v>
      </c>
      <c r="BY37" s="22">
        <v>0</v>
      </c>
      <c r="BZ37" s="22">
        <v>0</v>
      </c>
      <c r="CA37" s="22">
        <v>0</v>
      </c>
      <c r="CB37" s="22">
        <v>0</v>
      </c>
      <c r="CC37" s="22">
        <v>0</v>
      </c>
      <c r="CD37" s="22">
        <v>0</v>
      </c>
      <c r="CE37" s="22">
        <v>0</v>
      </c>
      <c r="CF37" s="22">
        <v>0</v>
      </c>
      <c r="CG37" s="22">
        <v>0</v>
      </c>
      <c r="CH37" s="22">
        <v>0</v>
      </c>
      <c r="CI37" s="22">
        <v>0</v>
      </c>
      <c r="CJ37" s="22">
        <v>0</v>
      </c>
      <c r="CK37" s="22">
        <v>0</v>
      </c>
      <c r="CL37" s="22">
        <v>0</v>
      </c>
      <c r="CM37" s="22">
        <v>0</v>
      </c>
      <c r="CN37" s="22">
        <v>0</v>
      </c>
      <c r="CO37" s="22">
        <v>0</v>
      </c>
      <c r="CP37" s="22">
        <v>0</v>
      </c>
      <c r="CQ37" s="22">
        <v>0</v>
      </c>
      <c r="CR37" s="22">
        <v>0</v>
      </c>
      <c r="CS37" s="22">
        <v>0</v>
      </c>
      <c r="CT37" s="22">
        <v>0</v>
      </c>
      <c r="CU37" s="22">
        <v>0</v>
      </c>
      <c r="CV37" s="22">
        <v>0</v>
      </c>
      <c r="CW37" s="22">
        <v>0</v>
      </c>
      <c r="CX37" s="22">
        <v>0</v>
      </c>
      <c r="CY37" s="22">
        <v>0</v>
      </c>
      <c r="CZ37" s="22">
        <v>0</v>
      </c>
      <c r="DA37" s="22">
        <v>0</v>
      </c>
      <c r="DB37" s="22">
        <v>0</v>
      </c>
      <c r="DC37" s="22">
        <v>0</v>
      </c>
      <c r="DD37" s="22">
        <v>0</v>
      </c>
      <c r="DE37" s="22">
        <v>0</v>
      </c>
      <c r="DF37" s="22">
        <v>0</v>
      </c>
      <c r="DG37" s="22">
        <v>0</v>
      </c>
      <c r="DH37" s="22">
        <v>0</v>
      </c>
      <c r="DI37" s="22">
        <v>0</v>
      </c>
      <c r="DJ37" s="22">
        <v>0</v>
      </c>
      <c r="DK37" s="22">
        <v>0</v>
      </c>
      <c r="DL37" s="22">
        <v>0</v>
      </c>
      <c r="DM37" s="22">
        <v>0</v>
      </c>
      <c r="DN37" s="22">
        <v>0</v>
      </c>
      <c r="DO37" s="22">
        <v>0</v>
      </c>
      <c r="DP37" s="22">
        <v>0</v>
      </c>
      <c r="DQ37" s="22">
        <v>0</v>
      </c>
      <c r="DR37" s="22">
        <v>0</v>
      </c>
      <c r="DS37" s="22">
        <v>0</v>
      </c>
      <c r="DT37" s="22">
        <v>0</v>
      </c>
      <c r="DU37" s="22">
        <v>0</v>
      </c>
      <c r="DV37" s="22">
        <v>0</v>
      </c>
      <c r="DW37" s="22">
        <v>0</v>
      </c>
      <c r="DX37" s="22">
        <v>0</v>
      </c>
      <c r="DY37" s="22">
        <v>0</v>
      </c>
    </row>
    <row r="38" spans="1:129" x14ac:dyDescent="0.2">
      <c r="B38" s="21">
        <v>131490</v>
      </c>
      <c r="C38" s="21" t="s">
        <v>47</v>
      </c>
      <c r="D38" s="22">
        <v>687796313.84000003</v>
      </c>
      <c r="E38" s="22">
        <v>687796313.84000003</v>
      </c>
      <c r="F38" s="22">
        <v>687796313.84000003</v>
      </c>
      <c r="G38" s="22">
        <v>5745999510.8400002</v>
      </c>
      <c r="H38" s="22">
        <v>5745999510.8400002</v>
      </c>
      <c r="I38" s="22">
        <v>5745999510.8400002</v>
      </c>
      <c r="J38" s="22">
        <v>5745999510.8400002</v>
      </c>
      <c r="K38" s="22">
        <v>5745999510.8400002</v>
      </c>
      <c r="L38" s="22">
        <v>5745999510.8400002</v>
      </c>
      <c r="M38" s="22">
        <v>0</v>
      </c>
      <c r="N38" s="22">
        <v>0</v>
      </c>
      <c r="O38" s="22">
        <v>0</v>
      </c>
      <c r="P38" s="22">
        <v>0</v>
      </c>
      <c r="Q38" s="22">
        <v>0</v>
      </c>
      <c r="R38" s="22">
        <v>0</v>
      </c>
      <c r="S38" s="22">
        <v>0</v>
      </c>
      <c r="T38" s="22">
        <v>0</v>
      </c>
      <c r="U38" s="22">
        <v>0</v>
      </c>
      <c r="V38" s="22">
        <v>0</v>
      </c>
      <c r="W38" s="22">
        <v>0</v>
      </c>
      <c r="X38" s="22">
        <v>0</v>
      </c>
      <c r="Y38" s="22">
        <v>0</v>
      </c>
      <c r="Z38" s="22">
        <v>0</v>
      </c>
      <c r="AA38" s="22">
        <v>0</v>
      </c>
      <c r="AB38" s="22">
        <v>0</v>
      </c>
      <c r="AC38" s="22">
        <v>0</v>
      </c>
      <c r="AD38" s="22">
        <v>0</v>
      </c>
      <c r="AE38" s="22">
        <v>0</v>
      </c>
      <c r="AF38" s="22">
        <v>0</v>
      </c>
      <c r="AG38" s="22">
        <v>0</v>
      </c>
      <c r="AH38" s="22">
        <v>0</v>
      </c>
      <c r="AI38" s="22">
        <v>0</v>
      </c>
      <c r="AJ38" s="22">
        <v>0</v>
      </c>
      <c r="AK38" s="22">
        <v>0</v>
      </c>
      <c r="AL38" s="22">
        <v>0</v>
      </c>
      <c r="AM38" s="22">
        <v>0</v>
      </c>
      <c r="AN38" s="22">
        <v>0</v>
      </c>
      <c r="AO38" s="22">
        <v>0</v>
      </c>
      <c r="AP38" s="22">
        <v>0</v>
      </c>
      <c r="AQ38" s="22">
        <v>0</v>
      </c>
      <c r="AR38" s="22">
        <v>0</v>
      </c>
      <c r="AS38" s="22">
        <v>0</v>
      </c>
      <c r="AT38" s="22">
        <v>0</v>
      </c>
      <c r="AU38" s="22">
        <v>0</v>
      </c>
      <c r="AV38" s="22">
        <v>0</v>
      </c>
      <c r="AW38" s="22">
        <v>0</v>
      </c>
      <c r="AX38" s="22">
        <v>0</v>
      </c>
      <c r="AY38" s="22">
        <v>0</v>
      </c>
      <c r="AZ38" s="22">
        <v>0</v>
      </c>
      <c r="BA38" s="22">
        <v>0</v>
      </c>
      <c r="BB38" s="22">
        <v>0</v>
      </c>
      <c r="BC38" s="22">
        <v>0</v>
      </c>
      <c r="BD38" s="22">
        <v>0</v>
      </c>
      <c r="BE38" s="22">
        <v>0</v>
      </c>
      <c r="BF38" s="22">
        <v>0</v>
      </c>
      <c r="BG38" s="22">
        <v>0</v>
      </c>
      <c r="BH38" s="22">
        <v>0</v>
      </c>
      <c r="BI38" s="22">
        <v>0</v>
      </c>
      <c r="BJ38" s="22">
        <v>0</v>
      </c>
      <c r="BK38" s="22">
        <v>0</v>
      </c>
      <c r="BL38" s="22">
        <v>0</v>
      </c>
      <c r="BM38" s="22">
        <v>0</v>
      </c>
      <c r="BN38" s="22">
        <v>0</v>
      </c>
      <c r="BO38" s="22">
        <v>0</v>
      </c>
      <c r="BP38" s="22">
        <v>0</v>
      </c>
      <c r="BQ38" s="22">
        <v>0</v>
      </c>
      <c r="BR38" s="22">
        <v>0</v>
      </c>
      <c r="BS38" s="22">
        <v>0</v>
      </c>
      <c r="BT38" s="22">
        <v>0</v>
      </c>
      <c r="BU38" s="22">
        <v>0</v>
      </c>
      <c r="BV38" s="22">
        <v>0</v>
      </c>
      <c r="BW38" s="22">
        <v>0</v>
      </c>
      <c r="BX38" s="22">
        <v>0</v>
      </c>
      <c r="BY38" s="22">
        <v>0</v>
      </c>
      <c r="BZ38" s="22">
        <v>0</v>
      </c>
      <c r="CA38" s="22">
        <v>0</v>
      </c>
      <c r="CB38" s="22">
        <v>0</v>
      </c>
      <c r="CC38" s="22">
        <v>0</v>
      </c>
      <c r="CD38" s="22">
        <v>0</v>
      </c>
      <c r="CE38" s="22">
        <v>0</v>
      </c>
      <c r="CF38" s="22">
        <v>0</v>
      </c>
      <c r="CG38" s="22">
        <v>0</v>
      </c>
      <c r="CH38" s="22">
        <v>0</v>
      </c>
      <c r="CI38" s="22">
        <v>0</v>
      </c>
      <c r="CJ38" s="22">
        <v>0</v>
      </c>
      <c r="CK38" s="22">
        <v>0</v>
      </c>
      <c r="CL38" s="22">
        <v>0</v>
      </c>
      <c r="CM38" s="22">
        <v>0</v>
      </c>
      <c r="CN38" s="22">
        <v>0</v>
      </c>
      <c r="CO38" s="22">
        <v>0</v>
      </c>
      <c r="CP38" s="22">
        <v>0</v>
      </c>
      <c r="CQ38" s="22">
        <v>0</v>
      </c>
      <c r="CR38" s="22">
        <v>0</v>
      </c>
      <c r="CS38" s="22">
        <v>0</v>
      </c>
      <c r="CT38" s="22">
        <v>0</v>
      </c>
      <c r="CU38" s="22">
        <v>0</v>
      </c>
      <c r="CV38" s="22">
        <v>0</v>
      </c>
      <c r="CW38" s="22">
        <v>0</v>
      </c>
      <c r="CX38" s="22">
        <v>0</v>
      </c>
      <c r="CY38" s="22">
        <v>0</v>
      </c>
      <c r="CZ38" s="22">
        <v>0</v>
      </c>
      <c r="DA38" s="22">
        <v>0</v>
      </c>
      <c r="DB38" s="22">
        <v>0</v>
      </c>
      <c r="DC38" s="22">
        <v>0</v>
      </c>
      <c r="DD38" s="22">
        <v>0</v>
      </c>
      <c r="DE38" s="22">
        <v>0</v>
      </c>
      <c r="DF38" s="22">
        <v>0</v>
      </c>
      <c r="DG38" s="22">
        <v>0</v>
      </c>
      <c r="DH38" s="22">
        <v>0</v>
      </c>
      <c r="DI38" s="22">
        <v>0</v>
      </c>
      <c r="DJ38" s="22">
        <v>0</v>
      </c>
      <c r="DK38" s="22">
        <v>0</v>
      </c>
      <c r="DL38" s="22">
        <v>0</v>
      </c>
      <c r="DM38" s="22">
        <v>0</v>
      </c>
      <c r="DN38" s="22">
        <v>0</v>
      </c>
      <c r="DO38" s="22">
        <v>0</v>
      </c>
      <c r="DP38" s="22">
        <v>0</v>
      </c>
      <c r="DQ38" s="22">
        <v>0</v>
      </c>
      <c r="DR38" s="22">
        <v>0</v>
      </c>
      <c r="DS38" s="22">
        <v>0</v>
      </c>
      <c r="DT38" s="22">
        <v>0</v>
      </c>
      <c r="DU38" s="22">
        <v>0</v>
      </c>
      <c r="DV38" s="22">
        <v>0</v>
      </c>
      <c r="DW38" s="22">
        <v>0</v>
      </c>
      <c r="DX38" s="22">
        <v>0</v>
      </c>
      <c r="DY38" s="22">
        <v>0</v>
      </c>
    </row>
    <row r="39" spans="1:129" x14ac:dyDescent="0.2">
      <c r="B39" s="21">
        <v>131604</v>
      </c>
      <c r="C39" s="21" t="s">
        <v>48</v>
      </c>
      <c r="D39" s="22">
        <v>0</v>
      </c>
      <c r="E39" s="22">
        <v>0</v>
      </c>
      <c r="F39" s="22">
        <v>0</v>
      </c>
      <c r="G39" s="22">
        <v>0</v>
      </c>
      <c r="H39" s="22">
        <v>0</v>
      </c>
      <c r="I39" s="22">
        <v>0</v>
      </c>
      <c r="J39" s="22">
        <v>0</v>
      </c>
      <c r="K39" s="22">
        <v>0</v>
      </c>
      <c r="L39" s="22">
        <v>0</v>
      </c>
      <c r="M39" s="22">
        <v>743524544052.27002</v>
      </c>
      <c r="N39" s="22">
        <v>743524544052.27002</v>
      </c>
      <c r="O39" s="22">
        <v>743524544052.27002</v>
      </c>
      <c r="P39" s="22">
        <v>766361239967.27002</v>
      </c>
      <c r="Q39" s="22">
        <v>766361239967.27002</v>
      </c>
      <c r="R39" s="22">
        <v>766248588083.27002</v>
      </c>
      <c r="S39" s="22">
        <v>766248588083.27002</v>
      </c>
      <c r="T39" s="22">
        <v>738286908875.07996</v>
      </c>
      <c r="U39" s="22">
        <v>742160376122.58997</v>
      </c>
      <c r="V39" s="22">
        <v>742644232515.58997</v>
      </c>
      <c r="W39" s="22">
        <v>742644232515.58997</v>
      </c>
      <c r="X39" s="22">
        <v>746141744502.58997</v>
      </c>
      <c r="Y39" s="22">
        <v>745995490018.58997</v>
      </c>
      <c r="Z39" s="22">
        <v>748560334970.06995</v>
      </c>
      <c r="AA39" s="22">
        <v>801838236471.06995</v>
      </c>
      <c r="AB39" s="22">
        <v>796359856742.06995</v>
      </c>
      <c r="AC39" s="22">
        <v>796359856742.06995</v>
      </c>
      <c r="AD39" s="22">
        <v>796359856742.06995</v>
      </c>
      <c r="AE39" s="22">
        <v>822192866848.06995</v>
      </c>
      <c r="AF39" s="22">
        <v>880546162998.98999</v>
      </c>
      <c r="AG39" s="22">
        <v>848922995454.98999</v>
      </c>
      <c r="AH39" s="22">
        <v>844914424920.98999</v>
      </c>
      <c r="AI39" s="22">
        <v>844914424920.98999</v>
      </c>
      <c r="AJ39" s="22">
        <v>838946108792.98999</v>
      </c>
      <c r="AK39" s="22">
        <v>565410238772.87</v>
      </c>
      <c r="AL39" s="22">
        <v>561720704816.55005</v>
      </c>
      <c r="AM39" s="22">
        <v>561720704816.55005</v>
      </c>
      <c r="AN39" s="22">
        <v>579002097783.55005</v>
      </c>
      <c r="AO39" s="22">
        <v>579002097783.55005</v>
      </c>
      <c r="AP39" s="22">
        <v>579002097783.55005</v>
      </c>
      <c r="AQ39" s="22">
        <v>579002097783.55005</v>
      </c>
      <c r="AR39" s="22">
        <v>578513888236.22998</v>
      </c>
      <c r="AS39" s="22">
        <v>574861635083.22998</v>
      </c>
      <c r="AT39" s="22">
        <v>574679939412.22998</v>
      </c>
      <c r="AU39" s="22">
        <v>574679939412.22998</v>
      </c>
      <c r="AV39" s="22">
        <v>574679939412.22998</v>
      </c>
      <c r="AW39" s="22">
        <v>581851660541.29004</v>
      </c>
      <c r="AX39" s="22">
        <v>555767553471.39001</v>
      </c>
      <c r="AY39" s="22">
        <v>542332082358.97998</v>
      </c>
      <c r="AZ39" s="22">
        <v>571265019676.63</v>
      </c>
      <c r="BA39" s="22">
        <v>571259819676.63</v>
      </c>
      <c r="BB39" s="22">
        <v>532059848633.90997</v>
      </c>
      <c r="BC39" s="22">
        <v>539542513629.90997</v>
      </c>
      <c r="BD39" s="22">
        <v>539269100338.90997</v>
      </c>
      <c r="BE39" s="22">
        <v>551921300356.34998</v>
      </c>
      <c r="BF39" s="22">
        <v>556286188270.34998</v>
      </c>
      <c r="BG39" s="22">
        <v>556286188270.34998</v>
      </c>
      <c r="BH39" s="22">
        <v>556286188270.34998</v>
      </c>
      <c r="BI39" s="22">
        <v>554047740396.14001</v>
      </c>
      <c r="BJ39" s="22">
        <v>554047740396.14001</v>
      </c>
      <c r="BK39" s="22">
        <v>564202785748.14001</v>
      </c>
      <c r="BL39" s="22">
        <v>578678179342.14001</v>
      </c>
      <c r="BM39" s="22">
        <v>591772843085.14001</v>
      </c>
      <c r="BN39" s="22">
        <v>591772843085.14001</v>
      </c>
      <c r="BO39" s="22">
        <v>598409254302.14001</v>
      </c>
      <c r="BP39" s="22">
        <v>607673506202.14001</v>
      </c>
      <c r="BQ39" s="22">
        <v>607673506202.14001</v>
      </c>
      <c r="BR39" s="22">
        <v>612528330515.14001</v>
      </c>
      <c r="BS39" s="22">
        <v>619209281404.14001</v>
      </c>
      <c r="BT39" s="22">
        <v>627623057237.82996</v>
      </c>
      <c r="BU39" s="22">
        <v>683873199783.42004</v>
      </c>
      <c r="BV39" s="22">
        <v>591667495113.77002</v>
      </c>
      <c r="BW39" s="22">
        <v>621918515202.76001</v>
      </c>
      <c r="BX39" s="22">
        <v>774558972.54999995</v>
      </c>
      <c r="BY39" s="22">
        <v>774558972.54999995</v>
      </c>
      <c r="BZ39" s="22">
        <v>774558972.54999995</v>
      </c>
      <c r="CA39" s="22">
        <v>774558972.54999995</v>
      </c>
      <c r="CB39" s="22">
        <v>774558972.54999995</v>
      </c>
      <c r="CC39" s="22">
        <v>774558972.54999995</v>
      </c>
      <c r="CD39" s="22">
        <v>774558972.54999995</v>
      </c>
      <c r="CE39" s="22">
        <v>774558972.54999995</v>
      </c>
      <c r="CF39" s="22">
        <v>774558972.54999995</v>
      </c>
      <c r="CG39" s="22">
        <v>774558972.54999995</v>
      </c>
      <c r="CH39" s="22">
        <v>774558972.54999995</v>
      </c>
      <c r="CI39" s="22">
        <v>774558972.54999995</v>
      </c>
      <c r="CJ39" s="22">
        <v>874663786.42999995</v>
      </c>
      <c r="CK39" s="22">
        <v>874663786.42999995</v>
      </c>
      <c r="CL39" s="22">
        <v>874663786.42999995</v>
      </c>
      <c r="CM39" s="22">
        <v>874663786.42999995</v>
      </c>
      <c r="CN39" s="22">
        <v>874663786.42999995</v>
      </c>
      <c r="CO39" s="22">
        <v>874663786.42999995</v>
      </c>
      <c r="CP39" s="22">
        <v>874663786.42999995</v>
      </c>
      <c r="CQ39" s="22">
        <v>874663786.42999995</v>
      </c>
      <c r="CR39" s="22">
        <v>874663786.42999995</v>
      </c>
      <c r="CS39" s="22">
        <v>874663786.42999995</v>
      </c>
      <c r="CT39" s="22">
        <v>874663786.42999995</v>
      </c>
      <c r="CU39" s="22">
        <v>874663786.42999995</v>
      </c>
      <c r="CV39" s="22">
        <v>874663786.42999995</v>
      </c>
      <c r="CW39" s="22">
        <v>874663786.42999995</v>
      </c>
      <c r="CX39" s="22">
        <v>874663786.42999995</v>
      </c>
      <c r="CY39" s="22">
        <v>874663786.42999995</v>
      </c>
      <c r="CZ39" s="22">
        <v>874663786.42999995</v>
      </c>
      <c r="DA39" s="22">
        <v>874663786.42999995</v>
      </c>
      <c r="DB39" s="22">
        <v>874663786.42999995</v>
      </c>
      <c r="DC39" s="22">
        <v>874663786.42999995</v>
      </c>
      <c r="DD39" s="22">
        <v>874663786.42999995</v>
      </c>
      <c r="DE39" s="22">
        <v>878672757.23000002</v>
      </c>
      <c r="DF39" s="22">
        <v>878672757.23000002</v>
      </c>
      <c r="DG39" s="22">
        <v>878672757.23000002</v>
      </c>
      <c r="DH39" s="22">
        <v>878672757.23000002</v>
      </c>
      <c r="DI39" s="22">
        <v>878672757.23000002</v>
      </c>
      <c r="DJ39" s="22">
        <v>878672757.23000002</v>
      </c>
      <c r="DK39" s="22">
        <v>878672757.23000002</v>
      </c>
      <c r="DL39" s="22">
        <v>878672757.23000002</v>
      </c>
      <c r="DM39" s="22">
        <v>878672757.23000002</v>
      </c>
      <c r="DN39" s="22">
        <v>878672757.23000002</v>
      </c>
      <c r="DO39" s="22">
        <v>885721530.40999997</v>
      </c>
      <c r="DP39" s="22">
        <v>885721530.40999997</v>
      </c>
      <c r="DQ39" s="22">
        <v>885721530.40999997</v>
      </c>
      <c r="DR39" s="22">
        <v>885721530.40999997</v>
      </c>
      <c r="DS39" s="22">
        <v>885721530.40999997</v>
      </c>
      <c r="DT39" s="22">
        <v>885721530.40999997</v>
      </c>
      <c r="DU39" s="22">
        <v>885721530.40999997</v>
      </c>
      <c r="DV39" s="22">
        <v>885721530.40999997</v>
      </c>
      <c r="DW39" s="22">
        <v>885721530.40999997</v>
      </c>
      <c r="DX39" s="22">
        <v>885721530.40999997</v>
      </c>
      <c r="DY39" s="22">
        <v>885721530.40999997</v>
      </c>
    </row>
    <row r="40" spans="1:129" x14ac:dyDescent="0.2">
      <c r="B40" s="21">
        <v>131811</v>
      </c>
      <c r="C40" s="21" t="s">
        <v>49</v>
      </c>
      <c r="D40" s="22">
        <v>204794190410.35001</v>
      </c>
      <c r="E40" s="22">
        <v>206970127823.06</v>
      </c>
      <c r="F40" s="22">
        <v>208880438379.95001</v>
      </c>
      <c r="G40" s="22">
        <v>208727165986.76999</v>
      </c>
      <c r="H40" s="22">
        <v>212434470866.76001</v>
      </c>
      <c r="I40" s="22">
        <v>212648816166.03</v>
      </c>
      <c r="J40" s="22">
        <v>212273006790.44</v>
      </c>
      <c r="K40" s="22">
        <v>214005604690.57001</v>
      </c>
      <c r="L40" s="22">
        <v>213849396448.22</v>
      </c>
      <c r="M40" s="22">
        <v>0</v>
      </c>
      <c r="N40" s="22">
        <v>0</v>
      </c>
      <c r="O40" s="22">
        <v>0</v>
      </c>
      <c r="P40" s="22">
        <v>0</v>
      </c>
      <c r="Q40" s="22">
        <v>0</v>
      </c>
      <c r="R40" s="22">
        <v>0</v>
      </c>
      <c r="S40" s="22">
        <v>0</v>
      </c>
      <c r="T40" s="22">
        <v>0</v>
      </c>
      <c r="U40" s="22">
        <v>0</v>
      </c>
      <c r="V40" s="22">
        <v>0</v>
      </c>
      <c r="W40" s="22">
        <v>0</v>
      </c>
      <c r="X40" s="22">
        <v>0</v>
      </c>
      <c r="Y40" s="22">
        <v>0</v>
      </c>
      <c r="Z40" s="22">
        <v>0</v>
      </c>
      <c r="AA40" s="22">
        <v>0</v>
      </c>
      <c r="AB40" s="22">
        <v>0</v>
      </c>
      <c r="AC40" s="22">
        <v>0</v>
      </c>
      <c r="AD40" s="22">
        <v>0</v>
      </c>
      <c r="AE40" s="22">
        <v>0</v>
      </c>
      <c r="AF40" s="22">
        <v>0</v>
      </c>
      <c r="AG40" s="22">
        <v>0</v>
      </c>
      <c r="AH40" s="22">
        <v>0</v>
      </c>
      <c r="AI40" s="22">
        <v>0</v>
      </c>
      <c r="AJ40" s="22">
        <v>0</v>
      </c>
      <c r="AK40" s="22">
        <v>0</v>
      </c>
      <c r="AL40" s="22">
        <v>0</v>
      </c>
      <c r="AM40" s="22">
        <v>0</v>
      </c>
      <c r="AN40" s="22">
        <v>0</v>
      </c>
      <c r="AO40" s="22">
        <v>0</v>
      </c>
      <c r="AP40" s="22">
        <v>0</v>
      </c>
      <c r="AQ40" s="22">
        <v>0</v>
      </c>
      <c r="AR40" s="22">
        <v>0</v>
      </c>
      <c r="AS40" s="22">
        <v>0</v>
      </c>
      <c r="AT40" s="22">
        <v>0</v>
      </c>
      <c r="AU40" s="22">
        <v>0</v>
      </c>
      <c r="AV40" s="22">
        <v>0</v>
      </c>
      <c r="AW40" s="22">
        <v>0</v>
      </c>
      <c r="AX40" s="22">
        <v>0</v>
      </c>
      <c r="AY40" s="22">
        <v>0</v>
      </c>
      <c r="AZ40" s="22">
        <v>0</v>
      </c>
      <c r="BA40" s="22">
        <v>0</v>
      </c>
      <c r="BB40" s="22">
        <v>0</v>
      </c>
      <c r="BC40" s="22">
        <v>0</v>
      </c>
      <c r="BD40" s="22">
        <v>0</v>
      </c>
      <c r="BE40" s="22">
        <v>0</v>
      </c>
      <c r="BF40" s="22">
        <v>0</v>
      </c>
      <c r="BG40" s="22">
        <v>0</v>
      </c>
      <c r="BH40" s="22">
        <v>0</v>
      </c>
      <c r="BI40" s="22">
        <v>0</v>
      </c>
      <c r="BJ40" s="22">
        <v>0</v>
      </c>
      <c r="BK40" s="22">
        <v>0</v>
      </c>
      <c r="BL40" s="22">
        <v>0</v>
      </c>
      <c r="BM40" s="22">
        <v>0</v>
      </c>
      <c r="BN40" s="22">
        <v>0</v>
      </c>
      <c r="BO40" s="22">
        <v>0</v>
      </c>
      <c r="BP40" s="22">
        <v>0</v>
      </c>
      <c r="BQ40" s="22">
        <v>0</v>
      </c>
      <c r="BR40" s="22">
        <v>0</v>
      </c>
      <c r="BS40" s="22">
        <v>0</v>
      </c>
      <c r="BT40" s="22">
        <v>0</v>
      </c>
      <c r="BU40" s="22">
        <v>0</v>
      </c>
      <c r="BV40" s="22">
        <v>0</v>
      </c>
      <c r="BW40" s="22">
        <v>0</v>
      </c>
      <c r="BX40" s="22">
        <v>0</v>
      </c>
      <c r="BY40" s="22">
        <v>0</v>
      </c>
      <c r="BZ40" s="22">
        <v>0</v>
      </c>
      <c r="CA40" s="22">
        <v>0</v>
      </c>
      <c r="CB40" s="22">
        <v>0</v>
      </c>
      <c r="CC40" s="22">
        <v>0</v>
      </c>
      <c r="CD40" s="22">
        <v>0</v>
      </c>
      <c r="CE40" s="22">
        <v>0</v>
      </c>
      <c r="CF40" s="22">
        <v>0</v>
      </c>
      <c r="CG40" s="22">
        <v>0</v>
      </c>
      <c r="CH40" s="22">
        <v>0</v>
      </c>
      <c r="CI40" s="22">
        <v>0</v>
      </c>
      <c r="CJ40" s="22">
        <v>0</v>
      </c>
      <c r="CK40" s="22">
        <v>0</v>
      </c>
      <c r="CL40" s="22">
        <v>0</v>
      </c>
      <c r="CM40" s="22">
        <v>0</v>
      </c>
      <c r="CN40" s="22">
        <v>0</v>
      </c>
      <c r="CO40" s="22">
        <v>0</v>
      </c>
      <c r="CP40" s="22">
        <v>0</v>
      </c>
      <c r="CQ40" s="22">
        <v>0</v>
      </c>
      <c r="CR40" s="22">
        <v>0</v>
      </c>
      <c r="CS40" s="22">
        <v>0</v>
      </c>
      <c r="CT40" s="22">
        <v>0</v>
      </c>
      <c r="CU40" s="22">
        <v>0</v>
      </c>
      <c r="CV40" s="22">
        <v>0</v>
      </c>
      <c r="CW40" s="22">
        <v>0</v>
      </c>
      <c r="CX40" s="22">
        <v>0</v>
      </c>
      <c r="CY40" s="22">
        <v>0</v>
      </c>
      <c r="CZ40" s="22">
        <v>0</v>
      </c>
      <c r="DA40" s="22">
        <v>0</v>
      </c>
      <c r="DB40" s="22">
        <v>0</v>
      </c>
      <c r="DC40" s="22">
        <v>0</v>
      </c>
      <c r="DD40" s="22">
        <v>0</v>
      </c>
      <c r="DE40" s="22">
        <v>0</v>
      </c>
      <c r="DF40" s="22">
        <v>0</v>
      </c>
      <c r="DG40" s="22">
        <v>0</v>
      </c>
      <c r="DH40" s="22">
        <v>0</v>
      </c>
      <c r="DI40" s="22">
        <v>0</v>
      </c>
      <c r="DJ40" s="22">
        <v>0</v>
      </c>
      <c r="DK40" s="22">
        <v>0</v>
      </c>
      <c r="DL40" s="22">
        <v>0</v>
      </c>
      <c r="DM40" s="22">
        <v>0</v>
      </c>
      <c r="DN40" s="22">
        <v>0</v>
      </c>
      <c r="DO40" s="22">
        <v>0</v>
      </c>
      <c r="DP40" s="22">
        <v>0</v>
      </c>
      <c r="DQ40" s="22">
        <v>0</v>
      </c>
      <c r="DR40" s="22">
        <v>0</v>
      </c>
      <c r="DS40" s="22">
        <v>0</v>
      </c>
      <c r="DT40" s="22">
        <v>0</v>
      </c>
      <c r="DU40" s="22">
        <v>0</v>
      </c>
      <c r="DV40" s="22">
        <v>0</v>
      </c>
      <c r="DW40" s="22">
        <v>0</v>
      </c>
      <c r="DX40" s="22">
        <v>0</v>
      </c>
      <c r="DY40" s="22">
        <v>0</v>
      </c>
    </row>
    <row r="41" spans="1:129" x14ac:dyDescent="0.2">
      <c r="B41" s="21">
        <v>131940</v>
      </c>
      <c r="C41" s="21" t="s">
        <v>50</v>
      </c>
      <c r="D41" s="22">
        <v>780492144.39999998</v>
      </c>
      <c r="E41" s="22">
        <v>780492144.39999998</v>
      </c>
      <c r="F41" s="22">
        <v>780492144.39999998</v>
      </c>
      <c r="G41" s="22">
        <v>780492144.39999998</v>
      </c>
      <c r="H41" s="22">
        <v>780492144.39999998</v>
      </c>
      <c r="I41" s="22">
        <v>780492144.39999998</v>
      </c>
      <c r="J41" s="22">
        <v>780492144.39999998</v>
      </c>
      <c r="K41" s="22">
        <v>780492144.39999998</v>
      </c>
      <c r="L41" s="22">
        <v>780492144.39999998</v>
      </c>
      <c r="M41" s="22">
        <v>0</v>
      </c>
      <c r="N41" s="22">
        <v>0</v>
      </c>
      <c r="O41" s="22">
        <v>0</v>
      </c>
      <c r="P41" s="22">
        <v>0</v>
      </c>
      <c r="Q41" s="22">
        <v>0</v>
      </c>
      <c r="R41" s="22">
        <v>0</v>
      </c>
      <c r="S41" s="22">
        <v>0</v>
      </c>
      <c r="T41" s="22">
        <v>0</v>
      </c>
      <c r="U41" s="22">
        <v>0</v>
      </c>
      <c r="V41" s="22">
        <v>0</v>
      </c>
      <c r="W41" s="22">
        <v>0</v>
      </c>
      <c r="X41" s="22">
        <v>0</v>
      </c>
      <c r="Y41" s="22">
        <v>0</v>
      </c>
      <c r="Z41" s="22">
        <v>0</v>
      </c>
      <c r="AA41" s="22">
        <v>0</v>
      </c>
      <c r="AB41" s="22">
        <v>0</v>
      </c>
      <c r="AC41" s="22">
        <v>0</v>
      </c>
      <c r="AD41" s="22">
        <v>0</v>
      </c>
      <c r="AE41" s="22">
        <v>0</v>
      </c>
      <c r="AF41" s="22">
        <v>0</v>
      </c>
      <c r="AG41" s="22">
        <v>0</v>
      </c>
      <c r="AH41" s="22">
        <v>0</v>
      </c>
      <c r="AI41" s="22">
        <v>0</v>
      </c>
      <c r="AJ41" s="22">
        <v>0</v>
      </c>
      <c r="AK41" s="22">
        <v>0</v>
      </c>
      <c r="AL41" s="22">
        <v>0</v>
      </c>
      <c r="AM41" s="22">
        <v>0</v>
      </c>
      <c r="AN41" s="22">
        <v>0</v>
      </c>
      <c r="AO41" s="22">
        <v>0</v>
      </c>
      <c r="AP41" s="22">
        <v>0</v>
      </c>
      <c r="AQ41" s="22">
        <v>0</v>
      </c>
      <c r="AR41" s="22">
        <v>0</v>
      </c>
      <c r="AS41" s="22">
        <v>0</v>
      </c>
      <c r="AT41" s="22">
        <v>0</v>
      </c>
      <c r="AU41" s="22">
        <v>0</v>
      </c>
      <c r="AV41" s="22">
        <v>0</v>
      </c>
      <c r="AW41" s="22">
        <v>0</v>
      </c>
      <c r="AX41" s="22">
        <v>0</v>
      </c>
      <c r="AY41" s="22">
        <v>0</v>
      </c>
      <c r="AZ41" s="22">
        <v>0</v>
      </c>
      <c r="BA41" s="22">
        <v>0</v>
      </c>
      <c r="BB41" s="22">
        <v>0</v>
      </c>
      <c r="BC41" s="22">
        <v>0</v>
      </c>
      <c r="BD41" s="22">
        <v>0</v>
      </c>
      <c r="BE41" s="22">
        <v>0</v>
      </c>
      <c r="BF41" s="22">
        <v>0</v>
      </c>
      <c r="BG41" s="22">
        <v>0</v>
      </c>
      <c r="BH41" s="22">
        <v>0</v>
      </c>
      <c r="BI41" s="22">
        <v>0</v>
      </c>
      <c r="BJ41" s="22">
        <v>0</v>
      </c>
      <c r="BK41" s="22">
        <v>0</v>
      </c>
      <c r="BL41" s="22">
        <v>0</v>
      </c>
      <c r="BM41" s="22">
        <v>0</v>
      </c>
      <c r="BN41" s="22">
        <v>0</v>
      </c>
      <c r="BO41" s="22">
        <v>0</v>
      </c>
      <c r="BP41" s="22">
        <v>0</v>
      </c>
      <c r="BQ41" s="22">
        <v>0</v>
      </c>
      <c r="BR41" s="22">
        <v>0</v>
      </c>
      <c r="BS41" s="22">
        <v>0</v>
      </c>
      <c r="BT41" s="22">
        <v>0</v>
      </c>
      <c r="BU41" s="22">
        <v>0</v>
      </c>
      <c r="BV41" s="22">
        <v>0</v>
      </c>
      <c r="BW41" s="22">
        <v>0</v>
      </c>
      <c r="BX41" s="22">
        <v>0</v>
      </c>
      <c r="BY41" s="22">
        <v>0</v>
      </c>
      <c r="BZ41" s="22">
        <v>0</v>
      </c>
      <c r="CA41" s="22">
        <v>0</v>
      </c>
      <c r="CB41" s="22">
        <v>0</v>
      </c>
      <c r="CC41" s="22">
        <v>0</v>
      </c>
      <c r="CD41" s="22">
        <v>0</v>
      </c>
      <c r="CE41" s="22">
        <v>0</v>
      </c>
      <c r="CF41" s="22">
        <v>0</v>
      </c>
      <c r="CG41" s="22">
        <v>0</v>
      </c>
      <c r="CH41" s="22">
        <v>0</v>
      </c>
      <c r="CI41" s="22">
        <v>0</v>
      </c>
      <c r="CJ41" s="22">
        <v>0</v>
      </c>
      <c r="CK41" s="22">
        <v>0</v>
      </c>
      <c r="CL41" s="22">
        <v>0</v>
      </c>
      <c r="CM41" s="22">
        <v>0</v>
      </c>
      <c r="CN41" s="22">
        <v>0</v>
      </c>
      <c r="CO41" s="22">
        <v>0</v>
      </c>
      <c r="CP41" s="22">
        <v>0</v>
      </c>
      <c r="CQ41" s="22">
        <v>0</v>
      </c>
      <c r="CR41" s="22">
        <v>0</v>
      </c>
      <c r="CS41" s="22">
        <v>0</v>
      </c>
      <c r="CT41" s="22">
        <v>0</v>
      </c>
      <c r="CU41" s="22">
        <v>0</v>
      </c>
      <c r="CV41" s="22">
        <v>0</v>
      </c>
      <c r="CW41" s="22">
        <v>0</v>
      </c>
      <c r="CX41" s="22">
        <v>0</v>
      </c>
      <c r="CY41" s="22">
        <v>0</v>
      </c>
      <c r="CZ41" s="22">
        <v>0</v>
      </c>
      <c r="DA41" s="22">
        <v>0</v>
      </c>
      <c r="DB41" s="22">
        <v>0</v>
      </c>
      <c r="DC41" s="22">
        <v>0</v>
      </c>
      <c r="DD41" s="22">
        <v>0</v>
      </c>
      <c r="DE41" s="22">
        <v>0</v>
      </c>
      <c r="DF41" s="22">
        <v>0</v>
      </c>
      <c r="DG41" s="22">
        <v>0</v>
      </c>
      <c r="DH41" s="22">
        <v>0</v>
      </c>
      <c r="DI41" s="22">
        <v>0</v>
      </c>
      <c r="DJ41" s="22">
        <v>0</v>
      </c>
      <c r="DK41" s="22">
        <v>0</v>
      </c>
      <c r="DL41" s="22">
        <v>0</v>
      </c>
      <c r="DM41" s="22">
        <v>0</v>
      </c>
      <c r="DN41" s="22">
        <v>0</v>
      </c>
      <c r="DO41" s="22">
        <v>0</v>
      </c>
      <c r="DP41" s="22">
        <v>0</v>
      </c>
      <c r="DQ41" s="22">
        <v>0</v>
      </c>
      <c r="DR41" s="22">
        <v>0</v>
      </c>
      <c r="DS41" s="22">
        <v>0</v>
      </c>
      <c r="DT41" s="22">
        <v>0</v>
      </c>
      <c r="DU41" s="22">
        <v>0</v>
      </c>
      <c r="DV41" s="22">
        <v>0</v>
      </c>
      <c r="DW41" s="22">
        <v>0</v>
      </c>
      <c r="DX41" s="22">
        <v>0</v>
      </c>
      <c r="DY41" s="22">
        <v>0</v>
      </c>
    </row>
    <row r="42" spans="1:129" x14ac:dyDescent="0.2">
      <c r="B42" s="21">
        <v>131995</v>
      </c>
      <c r="C42" s="21" t="s">
        <v>51</v>
      </c>
      <c r="D42" s="22">
        <v>604429710961.31006</v>
      </c>
      <c r="E42" s="22">
        <v>626742543601.31006</v>
      </c>
      <c r="F42" s="22">
        <v>625214248900.03003</v>
      </c>
      <c r="G42" s="22">
        <v>625214248900.03003</v>
      </c>
      <c r="H42" s="22">
        <v>625214248900.03003</v>
      </c>
      <c r="I42" s="22">
        <v>727506187718.03003</v>
      </c>
      <c r="J42" s="22">
        <v>727506187718.03003</v>
      </c>
      <c r="K42" s="22">
        <v>732978765298.03003</v>
      </c>
      <c r="L42" s="22">
        <v>732978765298.03003</v>
      </c>
      <c r="M42" s="22">
        <v>0</v>
      </c>
      <c r="N42" s="22">
        <v>0</v>
      </c>
      <c r="O42" s="22">
        <v>0</v>
      </c>
      <c r="P42" s="22">
        <v>0</v>
      </c>
      <c r="Q42" s="22">
        <v>0</v>
      </c>
      <c r="R42" s="22">
        <v>0</v>
      </c>
      <c r="S42" s="22">
        <v>0</v>
      </c>
      <c r="T42" s="22">
        <v>0</v>
      </c>
      <c r="U42" s="22">
        <v>0</v>
      </c>
      <c r="V42" s="22">
        <v>0</v>
      </c>
      <c r="W42" s="22">
        <v>0</v>
      </c>
      <c r="X42" s="22">
        <v>0</v>
      </c>
      <c r="Y42" s="22">
        <v>0</v>
      </c>
      <c r="Z42" s="22">
        <v>0</v>
      </c>
      <c r="AA42" s="22">
        <v>0</v>
      </c>
      <c r="AB42" s="22">
        <v>0</v>
      </c>
      <c r="AC42" s="22">
        <v>0</v>
      </c>
      <c r="AD42" s="22">
        <v>0</v>
      </c>
      <c r="AE42" s="22">
        <v>0</v>
      </c>
      <c r="AF42" s="22">
        <v>0</v>
      </c>
      <c r="AG42" s="22">
        <v>0</v>
      </c>
      <c r="AH42" s="22">
        <v>0</v>
      </c>
      <c r="AI42" s="22">
        <v>0</v>
      </c>
      <c r="AJ42" s="22">
        <v>0</v>
      </c>
      <c r="AK42" s="22">
        <v>0</v>
      </c>
      <c r="AL42" s="22">
        <v>0</v>
      </c>
      <c r="AM42" s="22">
        <v>0</v>
      </c>
      <c r="AN42" s="22">
        <v>0</v>
      </c>
      <c r="AO42" s="22">
        <v>0</v>
      </c>
      <c r="AP42" s="22">
        <v>0</v>
      </c>
      <c r="AQ42" s="22">
        <v>0</v>
      </c>
      <c r="AR42" s="22">
        <v>0</v>
      </c>
      <c r="AS42" s="22">
        <v>0</v>
      </c>
      <c r="AT42" s="22">
        <v>0</v>
      </c>
      <c r="AU42" s="22">
        <v>0</v>
      </c>
      <c r="AV42" s="22">
        <v>0</v>
      </c>
      <c r="AW42" s="22">
        <v>0</v>
      </c>
      <c r="AX42" s="22">
        <v>0</v>
      </c>
      <c r="AY42" s="22">
        <v>0</v>
      </c>
      <c r="AZ42" s="22">
        <v>0</v>
      </c>
      <c r="BA42" s="22">
        <v>0</v>
      </c>
      <c r="BB42" s="22">
        <v>0</v>
      </c>
      <c r="BC42" s="22">
        <v>0</v>
      </c>
      <c r="BD42" s="22">
        <v>0</v>
      </c>
      <c r="BE42" s="22">
        <v>0</v>
      </c>
      <c r="BF42" s="22">
        <v>0</v>
      </c>
      <c r="BG42" s="22">
        <v>0</v>
      </c>
      <c r="BH42" s="22">
        <v>0</v>
      </c>
      <c r="BI42" s="22">
        <v>0</v>
      </c>
      <c r="BJ42" s="22">
        <v>0</v>
      </c>
      <c r="BK42" s="22">
        <v>0</v>
      </c>
      <c r="BL42" s="22">
        <v>0</v>
      </c>
      <c r="BM42" s="22">
        <v>0</v>
      </c>
      <c r="BN42" s="22">
        <v>0</v>
      </c>
      <c r="BO42" s="22">
        <v>0</v>
      </c>
      <c r="BP42" s="22">
        <v>0</v>
      </c>
      <c r="BQ42" s="22">
        <v>0</v>
      </c>
      <c r="BR42" s="22">
        <v>0</v>
      </c>
      <c r="BS42" s="22">
        <v>0</v>
      </c>
      <c r="BT42" s="22">
        <v>0</v>
      </c>
      <c r="BU42" s="22">
        <v>0</v>
      </c>
      <c r="BV42" s="22">
        <v>0</v>
      </c>
      <c r="BW42" s="22">
        <v>0</v>
      </c>
      <c r="BX42" s="22">
        <v>0</v>
      </c>
      <c r="BY42" s="22">
        <v>0</v>
      </c>
      <c r="BZ42" s="22">
        <v>0</v>
      </c>
      <c r="CA42" s="22">
        <v>0</v>
      </c>
      <c r="CB42" s="22">
        <v>0</v>
      </c>
      <c r="CC42" s="22">
        <v>0</v>
      </c>
      <c r="CD42" s="22">
        <v>0</v>
      </c>
      <c r="CE42" s="22">
        <v>0</v>
      </c>
      <c r="CF42" s="22">
        <v>0</v>
      </c>
      <c r="CG42" s="22">
        <v>0</v>
      </c>
      <c r="CH42" s="22">
        <v>0</v>
      </c>
      <c r="CI42" s="22">
        <v>0</v>
      </c>
      <c r="CJ42" s="22">
        <v>0</v>
      </c>
      <c r="CK42" s="22">
        <v>0</v>
      </c>
      <c r="CL42" s="22">
        <v>0</v>
      </c>
      <c r="CM42" s="22">
        <v>0</v>
      </c>
      <c r="CN42" s="22">
        <v>0</v>
      </c>
      <c r="CO42" s="22">
        <v>0</v>
      </c>
      <c r="CP42" s="22">
        <v>0</v>
      </c>
      <c r="CQ42" s="22">
        <v>0</v>
      </c>
      <c r="CR42" s="22">
        <v>0</v>
      </c>
      <c r="CS42" s="22">
        <v>0</v>
      </c>
      <c r="CT42" s="22">
        <v>0</v>
      </c>
      <c r="CU42" s="22">
        <v>0</v>
      </c>
      <c r="CV42" s="22">
        <v>0</v>
      </c>
      <c r="CW42" s="22">
        <v>0</v>
      </c>
      <c r="CX42" s="22">
        <v>0</v>
      </c>
      <c r="CY42" s="22">
        <v>0</v>
      </c>
      <c r="CZ42" s="22">
        <v>0</v>
      </c>
      <c r="DA42" s="22">
        <v>0</v>
      </c>
      <c r="DB42" s="22">
        <v>0</v>
      </c>
      <c r="DC42" s="22">
        <v>0</v>
      </c>
      <c r="DD42" s="22">
        <v>0</v>
      </c>
      <c r="DE42" s="22">
        <v>0</v>
      </c>
      <c r="DF42" s="22">
        <v>0</v>
      </c>
      <c r="DG42" s="22">
        <v>0</v>
      </c>
      <c r="DH42" s="22">
        <v>0</v>
      </c>
      <c r="DI42" s="22">
        <v>0</v>
      </c>
      <c r="DJ42" s="22">
        <v>0</v>
      </c>
      <c r="DK42" s="22">
        <v>0</v>
      </c>
      <c r="DL42" s="22">
        <v>0</v>
      </c>
      <c r="DM42" s="22">
        <v>0</v>
      </c>
      <c r="DN42" s="22">
        <v>0</v>
      </c>
      <c r="DO42" s="22">
        <v>0</v>
      </c>
      <c r="DP42" s="22">
        <v>0</v>
      </c>
      <c r="DQ42" s="22">
        <v>0</v>
      </c>
      <c r="DR42" s="22">
        <v>0</v>
      </c>
      <c r="DS42" s="22">
        <v>0</v>
      </c>
      <c r="DT42" s="22">
        <v>0</v>
      </c>
      <c r="DU42" s="22">
        <v>0</v>
      </c>
      <c r="DV42" s="22">
        <v>0</v>
      </c>
      <c r="DW42" s="22">
        <v>0</v>
      </c>
      <c r="DX42" s="22">
        <v>0</v>
      </c>
      <c r="DY42" s="22">
        <v>0</v>
      </c>
    </row>
    <row r="43" spans="1:129" x14ac:dyDescent="0.2">
      <c r="B43" s="21">
        <v>132603</v>
      </c>
      <c r="C43" s="21" t="s">
        <v>52</v>
      </c>
      <c r="D43" s="22">
        <v>0</v>
      </c>
      <c r="E43" s="22">
        <v>0</v>
      </c>
      <c r="F43" s="22">
        <v>0</v>
      </c>
      <c r="G43" s="22">
        <v>0</v>
      </c>
      <c r="H43" s="22">
        <v>15372448294</v>
      </c>
      <c r="I43" s="22">
        <v>0</v>
      </c>
      <c r="J43" s="22">
        <v>0</v>
      </c>
      <c r="K43" s="22">
        <v>0</v>
      </c>
      <c r="L43" s="22">
        <v>0</v>
      </c>
      <c r="M43" s="22">
        <v>0</v>
      </c>
      <c r="N43" s="22">
        <v>0</v>
      </c>
      <c r="O43" s="22">
        <v>0</v>
      </c>
      <c r="P43" s="22">
        <v>0</v>
      </c>
      <c r="Q43" s="22">
        <v>0</v>
      </c>
      <c r="R43" s="22">
        <v>0</v>
      </c>
      <c r="S43" s="22">
        <v>0</v>
      </c>
      <c r="T43" s="22">
        <v>0</v>
      </c>
      <c r="U43" s="22">
        <v>0</v>
      </c>
      <c r="V43" s="22">
        <v>0</v>
      </c>
      <c r="W43" s="22">
        <v>0</v>
      </c>
      <c r="X43" s="22">
        <v>0</v>
      </c>
      <c r="Y43" s="22">
        <v>0</v>
      </c>
      <c r="Z43" s="22">
        <v>0</v>
      </c>
      <c r="AA43" s="22">
        <v>0</v>
      </c>
      <c r="AB43" s="22">
        <v>0</v>
      </c>
      <c r="AC43" s="22">
        <v>0</v>
      </c>
      <c r="AD43" s="22">
        <v>0</v>
      </c>
      <c r="AE43" s="22">
        <v>0</v>
      </c>
      <c r="AF43" s="22">
        <v>0</v>
      </c>
      <c r="AG43" s="22">
        <v>0</v>
      </c>
      <c r="AH43" s="22">
        <v>0</v>
      </c>
      <c r="AI43" s="22">
        <v>0</v>
      </c>
      <c r="AJ43" s="22">
        <v>0</v>
      </c>
      <c r="AK43" s="22">
        <v>0</v>
      </c>
      <c r="AL43" s="22">
        <v>0</v>
      </c>
      <c r="AM43" s="22">
        <v>0</v>
      </c>
      <c r="AN43" s="22">
        <v>0</v>
      </c>
      <c r="AO43" s="22">
        <v>0</v>
      </c>
      <c r="AP43" s="22">
        <v>0</v>
      </c>
      <c r="AQ43" s="22">
        <v>0</v>
      </c>
      <c r="AR43" s="22">
        <v>0</v>
      </c>
      <c r="AS43" s="22">
        <v>0</v>
      </c>
      <c r="AT43" s="22">
        <v>0</v>
      </c>
      <c r="AU43" s="22">
        <v>0</v>
      </c>
      <c r="AV43" s="22">
        <v>0</v>
      </c>
      <c r="AW43" s="22">
        <v>0</v>
      </c>
      <c r="AX43" s="22">
        <v>0</v>
      </c>
      <c r="AY43" s="22">
        <v>0</v>
      </c>
      <c r="AZ43" s="22">
        <v>0</v>
      </c>
      <c r="BA43" s="22">
        <v>0</v>
      </c>
      <c r="BB43" s="22">
        <v>0</v>
      </c>
      <c r="BC43" s="22">
        <v>0</v>
      </c>
      <c r="BD43" s="22">
        <v>0</v>
      </c>
      <c r="BE43" s="22">
        <v>0</v>
      </c>
      <c r="BF43" s="22">
        <v>0</v>
      </c>
      <c r="BG43" s="22">
        <v>0</v>
      </c>
      <c r="BH43" s="22">
        <v>0</v>
      </c>
      <c r="BI43" s="22">
        <v>0</v>
      </c>
      <c r="BJ43" s="22">
        <v>0</v>
      </c>
      <c r="BK43" s="22">
        <v>0</v>
      </c>
      <c r="BL43" s="22">
        <v>0</v>
      </c>
      <c r="BM43" s="22">
        <v>0</v>
      </c>
      <c r="BN43" s="22">
        <v>0</v>
      </c>
      <c r="BO43" s="22">
        <v>0</v>
      </c>
      <c r="BP43" s="22">
        <v>0</v>
      </c>
      <c r="BQ43" s="22">
        <v>0</v>
      </c>
      <c r="BR43" s="22">
        <v>0</v>
      </c>
      <c r="BS43" s="22">
        <v>0</v>
      </c>
      <c r="BT43" s="22">
        <v>0</v>
      </c>
      <c r="BU43" s="22">
        <v>0</v>
      </c>
      <c r="BV43" s="22">
        <v>0</v>
      </c>
      <c r="BW43" s="22">
        <v>0</v>
      </c>
      <c r="BX43" s="22">
        <v>0</v>
      </c>
      <c r="BY43" s="22">
        <v>0</v>
      </c>
      <c r="BZ43" s="22">
        <v>0</v>
      </c>
      <c r="CA43" s="22">
        <v>0</v>
      </c>
      <c r="CB43" s="22">
        <v>0</v>
      </c>
      <c r="CC43" s="22">
        <v>0</v>
      </c>
      <c r="CD43" s="22">
        <v>0</v>
      </c>
      <c r="CE43" s="22">
        <v>0</v>
      </c>
      <c r="CF43" s="22">
        <v>0</v>
      </c>
      <c r="CG43" s="22">
        <v>0</v>
      </c>
      <c r="CH43" s="22">
        <v>0</v>
      </c>
      <c r="CI43" s="22">
        <v>0</v>
      </c>
      <c r="CJ43" s="22">
        <v>0</v>
      </c>
      <c r="CK43" s="22">
        <v>0</v>
      </c>
      <c r="CL43" s="22">
        <v>0</v>
      </c>
      <c r="CM43" s="22">
        <v>0</v>
      </c>
      <c r="CN43" s="22">
        <v>0</v>
      </c>
      <c r="CO43" s="22">
        <v>0</v>
      </c>
      <c r="CP43" s="22">
        <v>0</v>
      </c>
      <c r="CQ43" s="22">
        <v>0</v>
      </c>
      <c r="CR43" s="22">
        <v>0</v>
      </c>
      <c r="CS43" s="22">
        <v>0</v>
      </c>
      <c r="CT43" s="22">
        <v>0</v>
      </c>
      <c r="CU43" s="22">
        <v>0</v>
      </c>
      <c r="CV43" s="22">
        <v>0</v>
      </c>
      <c r="CW43" s="22">
        <v>0</v>
      </c>
      <c r="CX43" s="22">
        <v>0</v>
      </c>
      <c r="CY43" s="22">
        <v>0</v>
      </c>
      <c r="CZ43" s="22">
        <v>0</v>
      </c>
      <c r="DA43" s="22">
        <v>0</v>
      </c>
      <c r="DB43" s="22">
        <v>0</v>
      </c>
      <c r="DC43" s="22">
        <v>0</v>
      </c>
      <c r="DD43" s="22">
        <v>0</v>
      </c>
      <c r="DE43" s="22">
        <v>0</v>
      </c>
      <c r="DF43" s="22">
        <v>0</v>
      </c>
      <c r="DG43" s="22">
        <v>0</v>
      </c>
      <c r="DH43" s="22">
        <v>0</v>
      </c>
      <c r="DI43" s="22">
        <v>0</v>
      </c>
      <c r="DJ43" s="22">
        <v>0</v>
      </c>
      <c r="DK43" s="22">
        <v>0</v>
      </c>
      <c r="DL43" s="22">
        <v>0</v>
      </c>
      <c r="DM43" s="22">
        <v>0</v>
      </c>
      <c r="DN43" s="22">
        <v>0</v>
      </c>
      <c r="DO43" s="22">
        <v>0</v>
      </c>
      <c r="DP43" s="22">
        <v>0</v>
      </c>
      <c r="DQ43" s="22">
        <v>0</v>
      </c>
      <c r="DR43" s="22">
        <v>0</v>
      </c>
      <c r="DS43" s="22">
        <v>0</v>
      </c>
      <c r="DT43" s="22">
        <v>0</v>
      </c>
      <c r="DU43" s="22">
        <v>0</v>
      </c>
      <c r="DV43" s="22">
        <v>0</v>
      </c>
      <c r="DW43" s="22">
        <v>0</v>
      </c>
      <c r="DX43" s="22">
        <v>0</v>
      </c>
      <c r="DY43" s="22">
        <v>0</v>
      </c>
    </row>
    <row r="44" spans="1:129" s="33" customFormat="1" x14ac:dyDescent="0.2">
      <c r="A44" s="33" t="s">
        <v>92</v>
      </c>
      <c r="B44" s="43">
        <v>1340</v>
      </c>
      <c r="C44" s="43" t="s">
        <v>87</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v>0</v>
      </c>
      <c r="DO44" s="37">
        <v>0</v>
      </c>
      <c r="DP44" s="37">
        <v>0</v>
      </c>
      <c r="DQ44" s="37">
        <v>0</v>
      </c>
      <c r="DR44" s="37">
        <v>187135581.41999999</v>
      </c>
      <c r="DS44" s="37">
        <v>1363938274.8199999</v>
      </c>
      <c r="DT44" s="37">
        <v>1359851476.26</v>
      </c>
      <c r="DU44" s="37">
        <v>1264134023.9000001</v>
      </c>
      <c r="DV44" s="37">
        <v>1236786837.1500001</v>
      </c>
      <c r="DW44" s="37">
        <v>1284204906.6099999</v>
      </c>
      <c r="DX44" s="37">
        <v>1264266984.96</v>
      </c>
      <c r="DY44" s="37">
        <v>1257815919.24</v>
      </c>
    </row>
    <row r="45" spans="1:129" s="33" customFormat="1" x14ac:dyDescent="0.2">
      <c r="A45" s="33" t="s">
        <v>92</v>
      </c>
      <c r="B45" s="43">
        <v>1512</v>
      </c>
      <c r="C45" s="43" t="s">
        <v>53</v>
      </c>
      <c r="D45" s="37">
        <v>0</v>
      </c>
      <c r="E45" s="37">
        <v>0</v>
      </c>
      <c r="F45" s="37">
        <v>0</v>
      </c>
      <c r="G45" s="37">
        <v>0</v>
      </c>
      <c r="H45" s="37">
        <v>0</v>
      </c>
      <c r="I45" s="37">
        <v>0</v>
      </c>
      <c r="J45" s="37">
        <v>0</v>
      </c>
      <c r="K45" s="37">
        <v>0</v>
      </c>
      <c r="L45" s="37">
        <v>0</v>
      </c>
      <c r="M45" s="37">
        <v>0</v>
      </c>
      <c r="N45" s="37">
        <v>0</v>
      </c>
      <c r="O45" s="37">
        <v>0</v>
      </c>
      <c r="P45" s="37">
        <v>0</v>
      </c>
      <c r="Q45" s="37">
        <v>0</v>
      </c>
      <c r="R45" s="37">
        <v>0</v>
      </c>
      <c r="S45" s="37">
        <v>0</v>
      </c>
      <c r="T45" s="37">
        <v>0</v>
      </c>
      <c r="U45" s="37">
        <v>0</v>
      </c>
      <c r="V45" s="37">
        <v>0</v>
      </c>
      <c r="W45" s="37">
        <v>0</v>
      </c>
      <c r="X45" s="37">
        <v>0</v>
      </c>
      <c r="Y45" s="37">
        <v>0</v>
      </c>
      <c r="Z45" s="37">
        <v>0</v>
      </c>
      <c r="AA45" s="37">
        <v>0</v>
      </c>
      <c r="AB45" s="37">
        <v>0</v>
      </c>
      <c r="AC45" s="37">
        <v>0</v>
      </c>
      <c r="AD45" s="37">
        <v>0</v>
      </c>
      <c r="AE45" s="37">
        <v>0</v>
      </c>
      <c r="AF45" s="37">
        <v>0</v>
      </c>
      <c r="AG45" s="37">
        <v>0</v>
      </c>
      <c r="AH45" s="37">
        <v>0</v>
      </c>
      <c r="AI45" s="37">
        <v>0</v>
      </c>
      <c r="AJ45" s="37">
        <v>0</v>
      </c>
      <c r="AK45" s="37">
        <v>0</v>
      </c>
      <c r="AL45" s="37">
        <v>0</v>
      </c>
      <c r="AM45" s="37">
        <v>0</v>
      </c>
      <c r="AN45" s="37">
        <v>0</v>
      </c>
      <c r="AO45" s="37">
        <v>0</v>
      </c>
      <c r="AP45" s="37">
        <v>0</v>
      </c>
      <c r="AQ45" s="37">
        <v>0</v>
      </c>
      <c r="AR45" s="37">
        <v>0</v>
      </c>
      <c r="AS45" s="37">
        <v>0</v>
      </c>
      <c r="AT45" s="37">
        <v>0</v>
      </c>
      <c r="AU45" s="37">
        <v>0</v>
      </c>
      <c r="AV45" s="37">
        <v>0</v>
      </c>
      <c r="AW45" s="37">
        <v>0</v>
      </c>
      <c r="AX45" s="37">
        <v>0</v>
      </c>
      <c r="AY45" s="37">
        <v>0</v>
      </c>
      <c r="AZ45" s="37">
        <v>0</v>
      </c>
      <c r="BA45" s="37">
        <v>0</v>
      </c>
      <c r="BB45" s="37">
        <v>0</v>
      </c>
      <c r="BC45" s="37">
        <v>0</v>
      </c>
      <c r="BD45" s="37">
        <v>0</v>
      </c>
      <c r="BE45" s="37">
        <v>0</v>
      </c>
      <c r="BF45" s="37">
        <v>0</v>
      </c>
      <c r="BG45" s="37">
        <v>0</v>
      </c>
      <c r="BH45" s="37">
        <v>0</v>
      </c>
      <c r="BI45" s="37">
        <v>0</v>
      </c>
      <c r="BJ45" s="37">
        <v>0</v>
      </c>
      <c r="BK45" s="37">
        <v>0</v>
      </c>
      <c r="BL45" s="37">
        <v>0</v>
      </c>
      <c r="BM45" s="37">
        <v>0</v>
      </c>
      <c r="BN45" s="37">
        <v>0</v>
      </c>
      <c r="BO45" s="37">
        <v>0</v>
      </c>
      <c r="BP45" s="37">
        <v>0</v>
      </c>
      <c r="BQ45" s="37">
        <v>0</v>
      </c>
      <c r="BR45" s="37">
        <v>0</v>
      </c>
      <c r="BS45" s="37">
        <v>0</v>
      </c>
      <c r="BT45" s="37">
        <v>0</v>
      </c>
      <c r="BU45" s="37">
        <v>0</v>
      </c>
      <c r="BV45" s="37">
        <v>0</v>
      </c>
      <c r="BW45" s="37">
        <v>0</v>
      </c>
      <c r="BX45" s="37">
        <v>0</v>
      </c>
      <c r="BY45" s="37">
        <v>0</v>
      </c>
      <c r="BZ45" s="37">
        <v>0</v>
      </c>
      <c r="CA45" s="37">
        <v>0</v>
      </c>
      <c r="CB45" s="37">
        <v>0</v>
      </c>
      <c r="CC45" s="37">
        <v>0</v>
      </c>
      <c r="CD45" s="37">
        <v>0</v>
      </c>
      <c r="CE45" s="37">
        <v>0</v>
      </c>
      <c r="CF45" s="37">
        <v>0</v>
      </c>
      <c r="CG45" s="37">
        <v>0</v>
      </c>
      <c r="CH45" s="37">
        <v>0</v>
      </c>
      <c r="CI45" s="37">
        <v>0</v>
      </c>
      <c r="CJ45" s="37">
        <v>0</v>
      </c>
      <c r="CK45" s="37">
        <v>-73433278.079999998</v>
      </c>
      <c r="CL45" s="37">
        <v>-512075679.68000001</v>
      </c>
      <c r="CM45" s="37">
        <v>-116736193.55</v>
      </c>
      <c r="CN45" s="37">
        <v>9055164.3699999992</v>
      </c>
      <c r="CO45" s="37">
        <v>46086889.939999998</v>
      </c>
      <c r="CP45" s="37">
        <v>62776803.310000002</v>
      </c>
      <c r="CQ45" s="37">
        <v>-266949769.78999999</v>
      </c>
      <c r="CR45" s="37">
        <v>-62820329.810000002</v>
      </c>
      <c r="CS45" s="37">
        <v>-3188245.59</v>
      </c>
      <c r="CT45" s="37">
        <v>888727318.08000004</v>
      </c>
      <c r="CU45" s="37">
        <v>2446402.5499999998</v>
      </c>
      <c r="CV45" s="37">
        <v>0</v>
      </c>
      <c r="CW45" s="37">
        <v>47339424.299999997</v>
      </c>
      <c r="CX45" s="37">
        <v>44412101.43</v>
      </c>
      <c r="CY45" s="37">
        <v>-19852020.210000001</v>
      </c>
      <c r="CZ45" s="37">
        <v>1166928.75</v>
      </c>
      <c r="DA45" s="37">
        <v>44843929.960000001</v>
      </c>
      <c r="DB45" s="37">
        <v>-1223281789.03</v>
      </c>
      <c r="DC45" s="37">
        <v>-490701238.07999998</v>
      </c>
      <c r="DD45" s="37">
        <v>-100061436.8</v>
      </c>
      <c r="DE45" s="37">
        <v>-52279385.090000004</v>
      </c>
      <c r="DF45" s="37">
        <v>-19991829.66</v>
      </c>
      <c r="DG45" s="37">
        <v>-429550614.25</v>
      </c>
      <c r="DH45" s="37">
        <v>-62312719.539999999</v>
      </c>
      <c r="DI45" s="37">
        <v>6533223.4699999997</v>
      </c>
      <c r="DJ45" s="37">
        <v>-290106208.56</v>
      </c>
      <c r="DK45" s="37">
        <v>-70599081.549999997</v>
      </c>
      <c r="DL45" s="37">
        <v>-142615839.91999999</v>
      </c>
      <c r="DM45" s="37">
        <v>-15795968.09</v>
      </c>
      <c r="DN45" s="37">
        <v>-153384052</v>
      </c>
      <c r="DO45" s="37">
        <v>2272320.6</v>
      </c>
      <c r="DP45" s="37">
        <v>-99030736.659999996</v>
      </c>
      <c r="DQ45" s="37">
        <v>-74928846.349999994</v>
      </c>
      <c r="DR45" s="37">
        <v>66569611.579999998</v>
      </c>
      <c r="DS45" s="37">
        <v>-10478482.75</v>
      </c>
      <c r="DT45" s="37">
        <v>-1758454.32</v>
      </c>
      <c r="DU45" s="37">
        <v>247903856.91999999</v>
      </c>
      <c r="DV45" s="37">
        <v>-7089869.2199999997</v>
      </c>
      <c r="DW45" s="37">
        <v>-75141853.519999996</v>
      </c>
      <c r="DX45" s="37">
        <v>114653543.77</v>
      </c>
      <c r="DY45" s="37">
        <v>164273595.91999999</v>
      </c>
    </row>
    <row r="46" spans="1:129" s="33" customFormat="1" x14ac:dyDescent="0.2">
      <c r="A46" s="33" t="s">
        <v>92</v>
      </c>
      <c r="B46" s="43">
        <v>1515</v>
      </c>
      <c r="C46" s="43" t="s">
        <v>54</v>
      </c>
      <c r="D46" s="37">
        <v>0</v>
      </c>
      <c r="E46" s="37">
        <v>0</v>
      </c>
      <c r="F46" s="37">
        <v>0</v>
      </c>
      <c r="G46" s="37">
        <v>0</v>
      </c>
      <c r="H46" s="37">
        <v>0</v>
      </c>
      <c r="I46" s="37">
        <v>0</v>
      </c>
      <c r="J46" s="37">
        <v>0</v>
      </c>
      <c r="K46" s="37">
        <v>0</v>
      </c>
      <c r="L46" s="37">
        <v>0</v>
      </c>
      <c r="M46" s="37">
        <v>0</v>
      </c>
      <c r="N46" s="37">
        <v>0</v>
      </c>
      <c r="O46" s="37">
        <v>0</v>
      </c>
      <c r="P46" s="37">
        <v>0</v>
      </c>
      <c r="Q46" s="37">
        <v>0</v>
      </c>
      <c r="R46" s="37">
        <v>0</v>
      </c>
      <c r="S46" s="37">
        <v>0</v>
      </c>
      <c r="T46" s="37">
        <v>0</v>
      </c>
      <c r="U46" s="37">
        <v>0</v>
      </c>
      <c r="V46" s="37">
        <v>0</v>
      </c>
      <c r="W46" s="37">
        <v>0</v>
      </c>
      <c r="X46" s="37">
        <v>0</v>
      </c>
      <c r="Y46" s="37">
        <v>0</v>
      </c>
      <c r="Z46" s="37">
        <v>0</v>
      </c>
      <c r="AA46" s="37">
        <v>0</v>
      </c>
      <c r="AB46" s="37">
        <v>0</v>
      </c>
      <c r="AC46" s="37">
        <v>0</v>
      </c>
      <c r="AD46" s="37">
        <v>0</v>
      </c>
      <c r="AE46" s="37">
        <v>0</v>
      </c>
      <c r="AF46" s="37">
        <v>0</v>
      </c>
      <c r="AG46" s="37">
        <v>0</v>
      </c>
      <c r="AH46" s="37">
        <v>0</v>
      </c>
      <c r="AI46" s="37">
        <v>0</v>
      </c>
      <c r="AJ46" s="37">
        <v>0</v>
      </c>
      <c r="AK46" s="37">
        <v>0</v>
      </c>
      <c r="AL46" s="37">
        <v>0</v>
      </c>
      <c r="AM46" s="37">
        <v>0</v>
      </c>
      <c r="AN46" s="37">
        <v>0</v>
      </c>
      <c r="AO46" s="37">
        <v>0</v>
      </c>
      <c r="AP46" s="37">
        <v>0</v>
      </c>
      <c r="AQ46" s="37">
        <v>0</v>
      </c>
      <c r="AR46" s="37">
        <v>0</v>
      </c>
      <c r="AS46" s="37">
        <v>0</v>
      </c>
      <c r="AT46" s="37">
        <v>0</v>
      </c>
      <c r="AU46" s="37">
        <v>0</v>
      </c>
      <c r="AV46" s="37">
        <v>0</v>
      </c>
      <c r="AW46" s="37">
        <v>0</v>
      </c>
      <c r="AX46" s="37">
        <v>0</v>
      </c>
      <c r="AY46" s="37">
        <v>0</v>
      </c>
      <c r="AZ46" s="37">
        <v>0</v>
      </c>
      <c r="BA46" s="37">
        <v>0</v>
      </c>
      <c r="BB46" s="37">
        <v>0</v>
      </c>
      <c r="BC46" s="37">
        <v>0</v>
      </c>
      <c r="BD46" s="37">
        <v>0</v>
      </c>
      <c r="BE46" s="37">
        <v>0</v>
      </c>
      <c r="BF46" s="37">
        <v>0</v>
      </c>
      <c r="BG46" s="37">
        <v>0</v>
      </c>
      <c r="BH46" s="37">
        <v>0</v>
      </c>
      <c r="BI46" s="37">
        <v>0</v>
      </c>
      <c r="BJ46" s="37">
        <v>0</v>
      </c>
      <c r="BK46" s="37">
        <v>0</v>
      </c>
      <c r="BL46" s="37">
        <v>0</v>
      </c>
      <c r="BM46" s="37">
        <v>0</v>
      </c>
      <c r="BN46" s="37">
        <v>0</v>
      </c>
      <c r="BO46" s="37">
        <v>0</v>
      </c>
      <c r="BP46" s="37">
        <v>0</v>
      </c>
      <c r="BQ46" s="37">
        <v>0</v>
      </c>
      <c r="BR46" s="37">
        <v>0</v>
      </c>
      <c r="BS46" s="37">
        <v>0</v>
      </c>
      <c r="BT46" s="37">
        <v>0</v>
      </c>
      <c r="BU46" s="37">
        <v>0</v>
      </c>
      <c r="BV46" s="37">
        <v>0</v>
      </c>
      <c r="BW46" s="37">
        <v>0</v>
      </c>
      <c r="BX46" s="37">
        <v>0</v>
      </c>
      <c r="BY46" s="37">
        <v>0</v>
      </c>
      <c r="BZ46" s="37">
        <v>0</v>
      </c>
      <c r="CA46" s="37">
        <v>0</v>
      </c>
      <c r="CB46" s="37">
        <v>0</v>
      </c>
      <c r="CC46" s="37">
        <v>0</v>
      </c>
      <c r="CD46" s="37">
        <v>0</v>
      </c>
      <c r="CE46" s="37">
        <v>0</v>
      </c>
      <c r="CF46" s="37">
        <v>0</v>
      </c>
      <c r="CG46" s="37">
        <v>0</v>
      </c>
      <c r="CH46" s="37">
        <v>0</v>
      </c>
      <c r="CI46" s="37">
        <v>0</v>
      </c>
      <c r="CJ46" s="37">
        <v>0</v>
      </c>
      <c r="CK46" s="37">
        <v>0</v>
      </c>
      <c r="CL46" s="37">
        <v>0</v>
      </c>
      <c r="CM46" s="37">
        <v>0</v>
      </c>
      <c r="CN46" s="37">
        <v>0</v>
      </c>
      <c r="CO46" s="37">
        <v>0</v>
      </c>
      <c r="CP46" s="37">
        <v>0</v>
      </c>
      <c r="CQ46" s="37">
        <v>0</v>
      </c>
      <c r="CR46" s="37">
        <v>0</v>
      </c>
      <c r="CS46" s="37">
        <v>0</v>
      </c>
      <c r="CT46" s="37">
        <v>0</v>
      </c>
      <c r="CU46" s="37">
        <v>0</v>
      </c>
      <c r="CV46" s="37">
        <v>0</v>
      </c>
      <c r="CW46" s="37">
        <v>0</v>
      </c>
      <c r="CX46" s="37">
        <v>232687750.47</v>
      </c>
      <c r="CY46" s="37">
        <v>797576536.02999997</v>
      </c>
      <c r="CZ46" s="37">
        <v>866579850.74000001</v>
      </c>
      <c r="DA46" s="37">
        <v>2510406129.1199999</v>
      </c>
      <c r="DB46" s="37">
        <v>398835099.82999998</v>
      </c>
      <c r="DC46" s="37">
        <v>1917066419.8499999</v>
      </c>
      <c r="DD46" s="37">
        <v>2264671744.1500001</v>
      </c>
      <c r="DE46" s="37">
        <v>2737817092.3800001</v>
      </c>
      <c r="DF46" s="37">
        <v>1562120630.73</v>
      </c>
      <c r="DG46" s="37">
        <v>3243442776.5500002</v>
      </c>
      <c r="DH46" s="37">
        <v>3268702644.3699999</v>
      </c>
      <c r="DI46" s="37">
        <v>2272923364.6900001</v>
      </c>
      <c r="DJ46" s="37">
        <v>2820102510.21</v>
      </c>
      <c r="DK46" s="37">
        <v>4276319950.6799998</v>
      </c>
      <c r="DL46" s="37">
        <v>10580111108.469999</v>
      </c>
      <c r="DM46" s="37">
        <v>3080937610.8499999</v>
      </c>
      <c r="DN46" s="37">
        <v>3290777973.7399998</v>
      </c>
      <c r="DO46" s="37">
        <v>9346655222.3500004</v>
      </c>
      <c r="DP46" s="37">
        <v>7757697104.6999998</v>
      </c>
      <c r="DQ46" s="37">
        <v>29187348260.599998</v>
      </c>
      <c r="DR46" s="37">
        <v>5735521314.0500002</v>
      </c>
      <c r="DS46" s="37">
        <v>9947543438.2999992</v>
      </c>
      <c r="DT46" s="37">
        <v>13035789529.98</v>
      </c>
      <c r="DU46" s="37">
        <v>6330047910.2399998</v>
      </c>
      <c r="DV46" s="37">
        <v>13051357011.200001</v>
      </c>
      <c r="DW46" s="37">
        <v>12726045496.52</v>
      </c>
      <c r="DX46" s="37">
        <v>2275149826.5900002</v>
      </c>
      <c r="DY46" s="37">
        <v>3169607369.6799998</v>
      </c>
    </row>
    <row r="47" spans="1:129" s="33" customFormat="1" x14ac:dyDescent="0.2">
      <c r="A47" s="33" t="s">
        <v>92</v>
      </c>
      <c r="B47" s="43">
        <v>2315</v>
      </c>
      <c r="C47" s="43" t="s">
        <v>55</v>
      </c>
      <c r="D47" s="37">
        <v>0</v>
      </c>
      <c r="E47" s="37">
        <v>0</v>
      </c>
      <c r="F47" s="37">
        <v>0</v>
      </c>
      <c r="G47" s="37">
        <v>0</v>
      </c>
      <c r="H47" s="37">
        <v>0</v>
      </c>
      <c r="I47" s="37">
        <v>0</v>
      </c>
      <c r="J47" s="37">
        <v>0</v>
      </c>
      <c r="K47" s="37">
        <v>0</v>
      </c>
      <c r="L47" s="37">
        <v>0</v>
      </c>
      <c r="M47" s="37">
        <v>0</v>
      </c>
      <c r="N47" s="37">
        <v>0</v>
      </c>
      <c r="O47" s="37">
        <v>0</v>
      </c>
      <c r="P47" s="37">
        <v>0</v>
      </c>
      <c r="Q47" s="37">
        <v>0</v>
      </c>
      <c r="R47" s="37">
        <v>0</v>
      </c>
      <c r="S47" s="37">
        <v>0</v>
      </c>
      <c r="T47" s="37">
        <v>0</v>
      </c>
      <c r="U47" s="37">
        <v>0</v>
      </c>
      <c r="V47" s="37">
        <v>0</v>
      </c>
      <c r="W47" s="37">
        <v>0</v>
      </c>
      <c r="X47" s="37">
        <v>0</v>
      </c>
      <c r="Y47" s="37">
        <v>0</v>
      </c>
      <c r="Z47" s="37">
        <v>0</v>
      </c>
      <c r="AA47" s="37">
        <v>0</v>
      </c>
      <c r="AB47" s="37">
        <v>0</v>
      </c>
      <c r="AC47" s="37">
        <v>0</v>
      </c>
      <c r="AD47" s="37">
        <v>0</v>
      </c>
      <c r="AE47" s="37">
        <v>0</v>
      </c>
      <c r="AF47" s="37">
        <v>0</v>
      </c>
      <c r="AG47" s="37">
        <v>0</v>
      </c>
      <c r="AH47" s="37">
        <v>0</v>
      </c>
      <c r="AI47" s="37">
        <v>0</v>
      </c>
      <c r="AJ47" s="37">
        <v>0</v>
      </c>
      <c r="AK47" s="37">
        <v>0</v>
      </c>
      <c r="AL47" s="37">
        <v>0</v>
      </c>
      <c r="AM47" s="37">
        <v>0</v>
      </c>
      <c r="AN47" s="37">
        <v>0</v>
      </c>
      <c r="AO47" s="37">
        <v>0</v>
      </c>
      <c r="AP47" s="37">
        <v>0</v>
      </c>
      <c r="AQ47" s="37">
        <v>0</v>
      </c>
      <c r="AR47" s="37">
        <v>0</v>
      </c>
      <c r="AS47" s="37">
        <v>0</v>
      </c>
      <c r="AT47" s="37">
        <v>0</v>
      </c>
      <c r="AU47" s="37">
        <v>0</v>
      </c>
      <c r="AV47" s="37">
        <v>0</v>
      </c>
      <c r="AW47" s="37">
        <v>0</v>
      </c>
      <c r="AX47" s="37">
        <v>0</v>
      </c>
      <c r="AY47" s="37">
        <v>0</v>
      </c>
      <c r="AZ47" s="37">
        <v>0</v>
      </c>
      <c r="BA47" s="37">
        <v>0</v>
      </c>
      <c r="BB47" s="37">
        <v>0</v>
      </c>
      <c r="BC47" s="37">
        <v>0</v>
      </c>
      <c r="BD47" s="37">
        <v>0</v>
      </c>
      <c r="BE47" s="37">
        <v>0</v>
      </c>
      <c r="BF47" s="37">
        <v>0</v>
      </c>
      <c r="BG47" s="37">
        <v>0</v>
      </c>
      <c r="BH47" s="37">
        <v>0</v>
      </c>
      <c r="BI47" s="37">
        <v>0</v>
      </c>
      <c r="BJ47" s="37">
        <v>0</v>
      </c>
      <c r="BK47" s="37">
        <v>0</v>
      </c>
      <c r="BL47" s="37">
        <v>0</v>
      </c>
      <c r="BM47" s="37">
        <v>0</v>
      </c>
      <c r="BN47" s="37">
        <v>0</v>
      </c>
      <c r="BO47" s="37">
        <v>0</v>
      </c>
      <c r="BP47" s="37">
        <v>0</v>
      </c>
      <c r="BQ47" s="37">
        <v>0</v>
      </c>
      <c r="BR47" s="37">
        <v>0</v>
      </c>
      <c r="BS47" s="37">
        <v>0</v>
      </c>
      <c r="BT47" s="37">
        <v>0</v>
      </c>
      <c r="BU47" s="37">
        <v>0</v>
      </c>
      <c r="BV47" s="37">
        <v>0</v>
      </c>
      <c r="BW47" s="37">
        <v>0</v>
      </c>
      <c r="BX47" s="37">
        <v>0</v>
      </c>
      <c r="BY47" s="37">
        <v>0</v>
      </c>
      <c r="BZ47" s="37">
        <v>0</v>
      </c>
      <c r="CA47" s="37">
        <v>0</v>
      </c>
      <c r="CB47" s="37">
        <v>0</v>
      </c>
      <c r="CC47" s="37">
        <v>0</v>
      </c>
      <c r="CD47" s="37">
        <v>0</v>
      </c>
      <c r="CE47" s="37">
        <v>0</v>
      </c>
      <c r="CF47" s="37">
        <v>0</v>
      </c>
      <c r="CG47" s="37">
        <v>0</v>
      </c>
      <c r="CH47" s="37">
        <v>0</v>
      </c>
      <c r="CI47" s="37">
        <v>0</v>
      </c>
      <c r="CJ47" s="37">
        <v>0</v>
      </c>
      <c r="CK47" s="37">
        <v>0</v>
      </c>
      <c r="CL47" s="37">
        <v>0</v>
      </c>
      <c r="CM47" s="37">
        <v>0</v>
      </c>
      <c r="CN47" s="37">
        <v>0</v>
      </c>
      <c r="CO47" s="37">
        <v>0</v>
      </c>
      <c r="CP47" s="37">
        <v>0</v>
      </c>
      <c r="CQ47" s="37">
        <v>0</v>
      </c>
      <c r="CR47" s="37">
        <v>0</v>
      </c>
      <c r="CS47" s="37">
        <v>0</v>
      </c>
      <c r="CT47" s="37">
        <v>0</v>
      </c>
      <c r="CU47" s="37">
        <v>0</v>
      </c>
      <c r="CV47" s="37">
        <v>0</v>
      </c>
      <c r="CW47" s="37">
        <v>0</v>
      </c>
      <c r="CX47" s="37">
        <v>289221759.56</v>
      </c>
      <c r="CY47" s="37">
        <v>497683430.06</v>
      </c>
      <c r="CZ47" s="37">
        <v>263921585.78999999</v>
      </c>
      <c r="DA47" s="37">
        <v>2982846054.6399999</v>
      </c>
      <c r="DB47" s="37">
        <v>895290398.16999996</v>
      </c>
      <c r="DC47" s="37">
        <v>2561703404.5100002</v>
      </c>
      <c r="DD47" s="37">
        <v>1845967740.8099999</v>
      </c>
      <c r="DE47" s="37">
        <v>4633464518.6199999</v>
      </c>
      <c r="DF47" s="37">
        <v>811049136.28999996</v>
      </c>
      <c r="DG47" s="37">
        <v>3528658629.6700001</v>
      </c>
      <c r="DH47" s="37">
        <v>2764574740.7399998</v>
      </c>
      <c r="DI47" s="37">
        <v>7917855596.8100004</v>
      </c>
      <c r="DJ47" s="37">
        <v>5211858465.7399998</v>
      </c>
      <c r="DK47" s="37">
        <v>8363142363.5799999</v>
      </c>
      <c r="DL47" s="37">
        <v>13236035122.73</v>
      </c>
      <c r="DM47" s="37">
        <v>5335068066.8100004</v>
      </c>
      <c r="DN47" s="37">
        <v>10319963022.120001</v>
      </c>
      <c r="DO47" s="37">
        <v>19518048314.93</v>
      </c>
      <c r="DP47" s="37">
        <v>8305443914.5900002</v>
      </c>
      <c r="DQ47" s="37">
        <v>25622842205.16</v>
      </c>
      <c r="DR47" s="37">
        <v>7508443985.6999998</v>
      </c>
      <c r="DS47" s="37">
        <v>5694805812.8299999</v>
      </c>
      <c r="DT47" s="37">
        <v>8887266819.8500004</v>
      </c>
      <c r="DU47" s="37">
        <v>10983336375.33</v>
      </c>
      <c r="DV47" s="37">
        <v>16981381366.67</v>
      </c>
      <c r="DW47" s="37">
        <v>19562095220.889999</v>
      </c>
      <c r="DX47" s="37">
        <v>4497877899.8999996</v>
      </c>
      <c r="DY47" s="37">
        <v>2937209445.1399999</v>
      </c>
    </row>
    <row r="48" spans="1:129" s="33" customFormat="1" x14ac:dyDescent="0.2">
      <c r="A48" s="33" t="s">
        <v>92</v>
      </c>
      <c r="B48" s="43">
        <v>16879535</v>
      </c>
      <c r="C48" s="43" t="s">
        <v>56</v>
      </c>
      <c r="D48" s="37">
        <v>0</v>
      </c>
      <c r="E48" s="37">
        <v>0</v>
      </c>
      <c r="F48" s="37">
        <v>0</v>
      </c>
      <c r="G48" s="37">
        <v>0</v>
      </c>
      <c r="H48" s="37">
        <v>0</v>
      </c>
      <c r="I48" s="37">
        <v>0</v>
      </c>
      <c r="J48" s="37">
        <v>0</v>
      </c>
      <c r="K48" s="37">
        <v>0</v>
      </c>
      <c r="L48" s="37">
        <v>0</v>
      </c>
      <c r="M48" s="37">
        <v>0</v>
      </c>
      <c r="N48" s="37">
        <v>0</v>
      </c>
      <c r="O48" s="37">
        <v>0</v>
      </c>
      <c r="P48" s="37">
        <v>0</v>
      </c>
      <c r="Q48" s="37">
        <v>0</v>
      </c>
      <c r="R48" s="37">
        <v>0</v>
      </c>
      <c r="S48" s="37">
        <v>0</v>
      </c>
      <c r="T48" s="37">
        <v>0</v>
      </c>
      <c r="U48" s="37">
        <v>0</v>
      </c>
      <c r="V48" s="37">
        <v>0</v>
      </c>
      <c r="W48" s="37">
        <v>0</v>
      </c>
      <c r="X48" s="37">
        <v>0</v>
      </c>
      <c r="Y48" s="37">
        <v>0</v>
      </c>
      <c r="Z48" s="37">
        <v>0</v>
      </c>
      <c r="AA48" s="37">
        <v>0</v>
      </c>
      <c r="AB48" s="37">
        <v>0</v>
      </c>
      <c r="AC48" s="37">
        <v>0</v>
      </c>
      <c r="AD48" s="37">
        <v>0</v>
      </c>
      <c r="AE48" s="37">
        <v>0</v>
      </c>
      <c r="AF48" s="37">
        <v>0</v>
      </c>
      <c r="AG48" s="37">
        <v>0</v>
      </c>
      <c r="AH48" s="37">
        <v>0</v>
      </c>
      <c r="AI48" s="37">
        <v>0</v>
      </c>
      <c r="AJ48" s="37">
        <v>0</v>
      </c>
      <c r="AK48" s="37">
        <v>0</v>
      </c>
      <c r="AL48" s="37">
        <v>0</v>
      </c>
      <c r="AM48" s="37">
        <v>0</v>
      </c>
      <c r="AN48" s="37">
        <v>0</v>
      </c>
      <c r="AO48" s="37">
        <v>0</v>
      </c>
      <c r="AP48" s="37">
        <v>0</v>
      </c>
      <c r="AQ48" s="37">
        <v>0</v>
      </c>
      <c r="AR48" s="37">
        <v>0</v>
      </c>
      <c r="AS48" s="37">
        <v>0</v>
      </c>
      <c r="AT48" s="37">
        <v>0</v>
      </c>
      <c r="AU48" s="37">
        <v>0</v>
      </c>
      <c r="AV48" s="37">
        <v>0</v>
      </c>
      <c r="AW48" s="37">
        <v>0</v>
      </c>
      <c r="AX48" s="37">
        <v>0</v>
      </c>
      <c r="AY48" s="37">
        <v>0</v>
      </c>
      <c r="AZ48" s="37">
        <v>0</v>
      </c>
      <c r="BA48" s="37">
        <v>0</v>
      </c>
      <c r="BB48" s="37">
        <v>0</v>
      </c>
      <c r="BC48" s="37">
        <v>0</v>
      </c>
      <c r="BD48" s="37">
        <v>0</v>
      </c>
      <c r="BE48" s="37">
        <v>0</v>
      </c>
      <c r="BF48" s="37">
        <v>0</v>
      </c>
      <c r="BG48" s="37">
        <v>0</v>
      </c>
      <c r="BH48" s="37">
        <v>0</v>
      </c>
      <c r="BI48" s="37">
        <v>0</v>
      </c>
      <c r="BJ48" s="37">
        <v>0</v>
      </c>
      <c r="BK48" s="37">
        <v>0</v>
      </c>
      <c r="BL48" s="37">
        <v>0</v>
      </c>
      <c r="BM48" s="37">
        <v>0</v>
      </c>
      <c r="BN48" s="37">
        <v>0</v>
      </c>
      <c r="BO48" s="37">
        <v>0</v>
      </c>
      <c r="BP48" s="37">
        <v>0</v>
      </c>
      <c r="BQ48" s="37">
        <v>0</v>
      </c>
      <c r="BR48" s="37">
        <v>0</v>
      </c>
      <c r="BS48" s="37">
        <v>0</v>
      </c>
      <c r="BT48" s="37">
        <v>0</v>
      </c>
      <c r="BU48" s="37">
        <v>0</v>
      </c>
      <c r="BV48" s="37">
        <v>0</v>
      </c>
      <c r="BW48" s="37">
        <v>0</v>
      </c>
      <c r="BX48" s="37">
        <v>0</v>
      </c>
      <c r="BY48" s="37">
        <v>0</v>
      </c>
      <c r="BZ48" s="37">
        <v>0</v>
      </c>
      <c r="CA48" s="37">
        <v>0</v>
      </c>
      <c r="CB48" s="37">
        <v>0</v>
      </c>
      <c r="CC48" s="37">
        <v>0</v>
      </c>
      <c r="CD48" s="37">
        <v>0</v>
      </c>
      <c r="CE48" s="37">
        <v>0</v>
      </c>
      <c r="CF48" s="37">
        <v>0</v>
      </c>
      <c r="CG48" s="37">
        <v>0</v>
      </c>
      <c r="CH48" s="37">
        <v>0</v>
      </c>
      <c r="CI48" s="37">
        <v>0</v>
      </c>
      <c r="CJ48" s="37">
        <v>0</v>
      </c>
      <c r="CK48" s="37">
        <v>309793280</v>
      </c>
      <c r="CL48" s="37">
        <v>2688085538.0999999</v>
      </c>
      <c r="CM48" s="37">
        <v>913603407.11000001</v>
      </c>
      <c r="CN48" s="37">
        <v>408693247.18000001</v>
      </c>
      <c r="CO48" s="37">
        <v>1134820443.6500001</v>
      </c>
      <c r="CP48" s="37">
        <v>471099657.23000002</v>
      </c>
      <c r="CQ48" s="37">
        <v>309220946.51999998</v>
      </c>
      <c r="CR48" s="37">
        <v>473286854.64999998</v>
      </c>
      <c r="CS48" s="37">
        <v>509105082.14999998</v>
      </c>
      <c r="CT48" s="37">
        <v>105665500186.3</v>
      </c>
      <c r="CU48" s="37">
        <v>737497316.27999997</v>
      </c>
      <c r="CV48" s="37">
        <v>918756903.05999994</v>
      </c>
      <c r="CW48" s="37">
        <v>1478622343.04</v>
      </c>
      <c r="CX48" s="37">
        <v>843905572.45000005</v>
      </c>
      <c r="CY48" s="37">
        <v>34828770.609999999</v>
      </c>
      <c r="CZ48" s="37">
        <v>20828046.600000001</v>
      </c>
      <c r="DA48" s="37">
        <v>1308199645.1199999</v>
      </c>
      <c r="DB48" s="37">
        <v>10582643.130000001</v>
      </c>
      <c r="DC48" s="37">
        <v>219075419391.53</v>
      </c>
      <c r="DD48" s="37">
        <v>40788679.710000001</v>
      </c>
      <c r="DE48" s="37">
        <v>32926929.300000001</v>
      </c>
      <c r="DF48" s="37">
        <v>229862280381.45999</v>
      </c>
      <c r="DG48" s="37">
        <v>233541444.31</v>
      </c>
      <c r="DH48" s="37">
        <v>290327204.91000003</v>
      </c>
      <c r="DI48" s="37">
        <v>292343920.58999997</v>
      </c>
      <c r="DJ48" s="37">
        <v>191145711.24000001</v>
      </c>
      <c r="DK48" s="37">
        <v>283717474.85000002</v>
      </c>
      <c r="DL48" s="37">
        <v>341240007815.75</v>
      </c>
      <c r="DM48" s="37">
        <v>307526678.01999998</v>
      </c>
      <c r="DN48" s="37">
        <v>298700662.86000001</v>
      </c>
      <c r="DO48" s="37">
        <v>42053691818.139999</v>
      </c>
      <c r="DP48" s="37">
        <v>330950654.44</v>
      </c>
      <c r="DQ48" s="37">
        <v>384855550.52999997</v>
      </c>
      <c r="DR48" s="37">
        <v>510164786.62</v>
      </c>
      <c r="DS48" s="37">
        <v>520885007.07999998</v>
      </c>
      <c r="DT48" s="37">
        <v>324602040116.66998</v>
      </c>
      <c r="DU48" s="37">
        <v>605235422.61000001</v>
      </c>
      <c r="DV48" s="37">
        <v>550202514.23000002</v>
      </c>
      <c r="DW48" s="37">
        <v>49688109385.639999</v>
      </c>
      <c r="DX48" s="37">
        <v>462852784.80000001</v>
      </c>
      <c r="DY48" s="37">
        <v>462852784.80000001</v>
      </c>
    </row>
    <row r="49" spans="1:130" s="33" customFormat="1" x14ac:dyDescent="0.2">
      <c r="A49" s="33" t="s">
        <v>92</v>
      </c>
      <c r="B49" s="43">
        <v>16879525</v>
      </c>
      <c r="C49" s="43" t="s">
        <v>88</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v>0</v>
      </c>
      <c r="DK49" s="37">
        <v>0</v>
      </c>
      <c r="DL49" s="37">
        <v>0</v>
      </c>
      <c r="DM49" s="37">
        <v>0</v>
      </c>
      <c r="DN49" s="37">
        <v>0</v>
      </c>
      <c r="DO49" s="37">
        <v>0</v>
      </c>
      <c r="DP49" s="37">
        <v>0</v>
      </c>
      <c r="DQ49" s="37">
        <v>0</v>
      </c>
      <c r="DR49" s="37">
        <v>0</v>
      </c>
      <c r="DS49" s="37">
        <v>0</v>
      </c>
      <c r="DT49" s="37">
        <v>0</v>
      </c>
      <c r="DU49" s="37">
        <v>0</v>
      </c>
      <c r="DV49" s="37">
        <v>0</v>
      </c>
      <c r="DW49" s="37">
        <v>17474561437.810001</v>
      </c>
      <c r="DX49" s="37">
        <v>0</v>
      </c>
      <c r="DY49" s="37">
        <v>0</v>
      </c>
    </row>
    <row r="50" spans="1:130" s="33" customFormat="1" x14ac:dyDescent="0.2">
      <c r="A50" s="33" t="s">
        <v>92</v>
      </c>
      <c r="B50" s="43">
        <v>1960</v>
      </c>
      <c r="C50" s="43" t="s">
        <v>57</v>
      </c>
      <c r="D50" s="37">
        <v>0</v>
      </c>
      <c r="E50" s="37">
        <v>0</v>
      </c>
      <c r="F50" s="37">
        <v>0</v>
      </c>
      <c r="G50" s="37">
        <v>0</v>
      </c>
      <c r="H50" s="37">
        <v>0</v>
      </c>
      <c r="I50" s="37">
        <v>0</v>
      </c>
      <c r="J50" s="37">
        <v>0</v>
      </c>
      <c r="K50" s="37">
        <v>0</v>
      </c>
      <c r="L50" s="37">
        <v>0</v>
      </c>
      <c r="M50" s="37">
        <v>0</v>
      </c>
      <c r="N50" s="37">
        <v>0</v>
      </c>
      <c r="O50" s="37">
        <v>0</v>
      </c>
      <c r="P50" s="37">
        <v>0</v>
      </c>
      <c r="Q50" s="37">
        <v>0</v>
      </c>
      <c r="R50" s="37">
        <v>0</v>
      </c>
      <c r="S50" s="37">
        <v>0</v>
      </c>
      <c r="T50" s="37">
        <v>0</v>
      </c>
      <c r="U50" s="37">
        <v>0</v>
      </c>
      <c r="V50" s="37">
        <v>0</v>
      </c>
      <c r="W50" s="37">
        <v>0</v>
      </c>
      <c r="X50" s="37">
        <v>0</v>
      </c>
      <c r="Y50" s="37">
        <v>0</v>
      </c>
      <c r="Z50" s="37">
        <v>0</v>
      </c>
      <c r="AA50" s="37">
        <v>0</v>
      </c>
      <c r="AB50" s="37">
        <v>0</v>
      </c>
      <c r="AC50" s="37">
        <v>0</v>
      </c>
      <c r="AD50" s="37">
        <v>0</v>
      </c>
      <c r="AE50" s="37">
        <v>0</v>
      </c>
      <c r="AF50" s="37">
        <v>0</v>
      </c>
      <c r="AG50" s="37">
        <v>0</v>
      </c>
      <c r="AH50" s="37">
        <v>0</v>
      </c>
      <c r="AI50" s="37">
        <v>0</v>
      </c>
      <c r="AJ50" s="37">
        <v>0</v>
      </c>
      <c r="AK50" s="37">
        <v>0</v>
      </c>
      <c r="AL50" s="37">
        <v>0</v>
      </c>
      <c r="AM50" s="37">
        <v>0</v>
      </c>
      <c r="AN50" s="37">
        <v>0</v>
      </c>
      <c r="AO50" s="37">
        <v>0</v>
      </c>
      <c r="AP50" s="37">
        <v>0</v>
      </c>
      <c r="AQ50" s="37">
        <v>0</v>
      </c>
      <c r="AR50" s="37">
        <v>0</v>
      </c>
      <c r="AS50" s="37">
        <v>0</v>
      </c>
      <c r="AT50" s="37">
        <v>0</v>
      </c>
      <c r="AU50" s="37">
        <v>0</v>
      </c>
      <c r="AV50" s="37">
        <v>10324399</v>
      </c>
      <c r="AW50" s="37">
        <v>10324399</v>
      </c>
      <c r="AX50" s="37">
        <v>10324399</v>
      </c>
      <c r="AY50" s="37">
        <v>10324399</v>
      </c>
      <c r="AZ50" s="37">
        <v>10324399</v>
      </c>
      <c r="BA50" s="37">
        <v>10324399</v>
      </c>
      <c r="BB50" s="37">
        <v>10324399</v>
      </c>
      <c r="BC50" s="37">
        <v>10324399</v>
      </c>
      <c r="BD50" s="37">
        <v>10324399</v>
      </c>
      <c r="BE50" s="37">
        <v>10324399</v>
      </c>
      <c r="BF50" s="37">
        <v>10324399</v>
      </c>
      <c r="BG50" s="37">
        <v>10324399</v>
      </c>
      <c r="BH50" s="37">
        <v>10324399</v>
      </c>
      <c r="BI50" s="37">
        <v>10324399</v>
      </c>
      <c r="BJ50" s="37">
        <v>10324399</v>
      </c>
      <c r="BK50" s="37">
        <v>10324399</v>
      </c>
      <c r="BL50" s="37">
        <v>10324399</v>
      </c>
      <c r="BM50" s="37">
        <v>10324399</v>
      </c>
      <c r="BN50" s="37">
        <v>10324399</v>
      </c>
      <c r="BO50" s="37">
        <v>10324399</v>
      </c>
      <c r="BP50" s="37">
        <v>10324399</v>
      </c>
      <c r="BQ50" s="37">
        <v>10324399</v>
      </c>
      <c r="BR50" s="37">
        <v>10324399</v>
      </c>
      <c r="BS50" s="37">
        <v>10324399</v>
      </c>
      <c r="BT50" s="37">
        <v>10324399</v>
      </c>
      <c r="BU50" s="37">
        <v>341024110.24000001</v>
      </c>
      <c r="BV50" s="37">
        <v>420459384.37</v>
      </c>
      <c r="BW50" s="37">
        <v>878016871.13</v>
      </c>
      <c r="BX50" s="37">
        <v>1396899356.46</v>
      </c>
      <c r="BY50" s="37">
        <v>2250266047.4099998</v>
      </c>
      <c r="BZ50" s="37">
        <v>2964439576.21</v>
      </c>
      <c r="CA50" s="37">
        <v>2623308833.5700002</v>
      </c>
      <c r="CB50" s="37">
        <v>2750071051.5700002</v>
      </c>
      <c r="CC50" s="37">
        <v>2464629277.04</v>
      </c>
      <c r="CD50" s="37">
        <v>3071615782.0900002</v>
      </c>
      <c r="CE50" s="37">
        <v>3268842085.1300001</v>
      </c>
      <c r="CF50" s="37">
        <v>3440681000.1500001</v>
      </c>
      <c r="CG50" s="37">
        <v>425853844.06999999</v>
      </c>
      <c r="CH50" s="37">
        <v>3217007800.9499998</v>
      </c>
      <c r="CI50" s="37">
        <v>3987433362.5999999</v>
      </c>
      <c r="CJ50" s="37">
        <v>3156084239.29</v>
      </c>
      <c r="CK50" s="37">
        <v>1732309159.9400001</v>
      </c>
      <c r="CL50" s="37">
        <v>1612240971.0999999</v>
      </c>
      <c r="CM50" s="37">
        <v>1661261396.8499999</v>
      </c>
      <c r="CN50" s="37">
        <v>2633049724.1100001</v>
      </c>
      <c r="CO50" s="37">
        <v>1812639404.2</v>
      </c>
      <c r="CP50" s="37">
        <v>1685752290.3900001</v>
      </c>
      <c r="CQ50" s="37">
        <v>1354295506</v>
      </c>
      <c r="CR50" s="37">
        <v>1486780538.8499999</v>
      </c>
      <c r="CS50" s="37">
        <v>1407366130.46</v>
      </c>
      <c r="CT50" s="37">
        <v>1428678204.73</v>
      </c>
      <c r="CU50" s="37">
        <v>1259811198.76</v>
      </c>
      <c r="CV50" s="37">
        <v>595737479.13999999</v>
      </c>
      <c r="CW50" s="37">
        <v>1583853707.73</v>
      </c>
      <c r="CX50" s="37">
        <v>10562713155.17</v>
      </c>
      <c r="CY50" s="37">
        <v>10996667202.74</v>
      </c>
      <c r="CZ50" s="37">
        <v>11788484913.91</v>
      </c>
      <c r="DA50" s="37">
        <v>13020578263.82</v>
      </c>
      <c r="DB50" s="37">
        <v>14906710197.07</v>
      </c>
      <c r="DC50" s="37">
        <v>11190501312.639999</v>
      </c>
      <c r="DD50" s="37">
        <v>10187087412.200001</v>
      </c>
      <c r="DE50" s="37">
        <v>9609426191.5</v>
      </c>
      <c r="DF50" s="37">
        <v>10661589555.700001</v>
      </c>
      <c r="DG50" s="37">
        <v>14449153393.98</v>
      </c>
      <c r="DH50" s="37">
        <v>12944146355.209999</v>
      </c>
      <c r="DI50" s="37">
        <v>12661102780.469999</v>
      </c>
      <c r="DJ50" s="37">
        <v>16023853006.66</v>
      </c>
      <c r="DK50" s="37">
        <v>17138435282.49</v>
      </c>
      <c r="DL50" s="37">
        <v>10068701584.75</v>
      </c>
      <c r="DM50" s="37">
        <v>5997516215.0100002</v>
      </c>
      <c r="DN50" s="37">
        <v>7944250630.75</v>
      </c>
      <c r="DO50" s="37">
        <v>2514707583.02</v>
      </c>
      <c r="DP50" s="37">
        <v>8201009933.8900003</v>
      </c>
      <c r="DQ50" s="37">
        <v>10821495271.73</v>
      </c>
      <c r="DR50" s="37">
        <v>9984545099.3899994</v>
      </c>
      <c r="DS50" s="37">
        <v>7309160735.1599998</v>
      </c>
      <c r="DT50" s="37">
        <v>5534391390.1999998</v>
      </c>
      <c r="DU50" s="37">
        <v>5655781507.8699999</v>
      </c>
      <c r="DV50" s="37">
        <v>8113419459.4099998</v>
      </c>
      <c r="DW50" s="37">
        <v>9136561173.5400009</v>
      </c>
      <c r="DX50" s="37">
        <v>6479159324.5100002</v>
      </c>
      <c r="DY50" s="37">
        <v>8729018942.1299992</v>
      </c>
    </row>
    <row r="51" spans="1:130" x14ac:dyDescent="0.2">
      <c r="B51" s="21"/>
      <c r="C51" s="21"/>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3"/>
    </row>
    <row r="52" spans="1:130" x14ac:dyDescent="0.2">
      <c r="B52" s="21"/>
      <c r="C52" s="21"/>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3"/>
    </row>
    <row r="53" spans="1:130" x14ac:dyDescent="0.2">
      <c r="B53" s="21"/>
      <c r="C53" s="21"/>
      <c r="D53" s="22">
        <f>+SUM(D6:D51)</f>
        <v>2397536018176.54</v>
      </c>
      <c r="E53" s="22">
        <f t="shared" ref="E53:BP53" si="3">+SUM(E6:E51)</f>
        <v>2450415428815.73</v>
      </c>
      <c r="F53" s="22">
        <f t="shared" si="3"/>
        <v>2467822025739.0601</v>
      </c>
      <c r="G53" s="22">
        <f t="shared" si="3"/>
        <v>2489794863252.8501</v>
      </c>
      <c r="H53" s="22">
        <f t="shared" si="3"/>
        <v>2482528271398.4902</v>
      </c>
      <c r="I53" s="22">
        <f t="shared" si="3"/>
        <v>2597516792297.6904</v>
      </c>
      <c r="J53" s="22">
        <f t="shared" si="3"/>
        <v>2642873742835.46</v>
      </c>
      <c r="K53" s="22">
        <f t="shared" si="3"/>
        <v>2801816125078.9302</v>
      </c>
      <c r="L53" s="22">
        <f t="shared" si="3"/>
        <v>2751995663749.3203</v>
      </c>
      <c r="M53" s="22">
        <f t="shared" si="3"/>
        <v>2699743543049.5498</v>
      </c>
      <c r="N53" s="22">
        <f t="shared" si="3"/>
        <v>2824186016225.1401</v>
      </c>
      <c r="O53" s="22">
        <f t="shared" si="3"/>
        <v>2504825827392.8604</v>
      </c>
      <c r="P53" s="22">
        <f t="shared" si="3"/>
        <v>2699433596030.3604</v>
      </c>
      <c r="Q53" s="22">
        <f t="shared" si="3"/>
        <v>2792038774182.6104</v>
      </c>
      <c r="R53" s="22">
        <f t="shared" si="3"/>
        <v>2772737872434.8604</v>
      </c>
      <c r="S53" s="22">
        <f t="shared" si="3"/>
        <v>2837153499995.0703</v>
      </c>
      <c r="T53" s="22">
        <f t="shared" si="3"/>
        <v>2931689014182.6401</v>
      </c>
      <c r="U53" s="22">
        <f t="shared" si="3"/>
        <v>2816476370484.1499</v>
      </c>
      <c r="V53" s="22">
        <f t="shared" si="3"/>
        <v>2834009110570.2998</v>
      </c>
      <c r="W53" s="22">
        <f t="shared" si="3"/>
        <v>2990716481742.5498</v>
      </c>
      <c r="X53" s="22">
        <f t="shared" si="3"/>
        <v>3018842161226.9702</v>
      </c>
      <c r="Y53" s="22">
        <f t="shared" si="3"/>
        <v>3064547385311.1899</v>
      </c>
      <c r="Z53" s="22">
        <f t="shared" si="3"/>
        <v>3182610869432.8496</v>
      </c>
      <c r="AA53" s="22">
        <f t="shared" si="3"/>
        <v>3275672390285.4097</v>
      </c>
      <c r="AB53" s="22">
        <f t="shared" si="3"/>
        <v>3318738132432.5093</v>
      </c>
      <c r="AC53" s="22">
        <f t="shared" si="3"/>
        <v>3442904566703.2993</v>
      </c>
      <c r="AD53" s="22">
        <f t="shared" si="3"/>
        <v>3387667360736.8999</v>
      </c>
      <c r="AE53" s="22">
        <f t="shared" si="3"/>
        <v>3471518210571.2695</v>
      </c>
      <c r="AF53" s="22">
        <f t="shared" si="3"/>
        <v>3569772811915.7803</v>
      </c>
      <c r="AG53" s="22">
        <f t="shared" si="3"/>
        <v>3573222687054.9502</v>
      </c>
      <c r="AH53" s="22">
        <f t="shared" si="3"/>
        <v>3626163875837.5703</v>
      </c>
      <c r="AI53" s="22">
        <f t="shared" si="3"/>
        <v>3827060747524</v>
      </c>
      <c r="AJ53" s="22">
        <f t="shared" si="3"/>
        <v>3761619554073.7402</v>
      </c>
      <c r="AK53" s="22">
        <f t="shared" si="3"/>
        <v>3546447150383.9404</v>
      </c>
      <c r="AL53" s="22">
        <f t="shared" si="3"/>
        <v>3779361356442.3799</v>
      </c>
      <c r="AM53" s="22">
        <f t="shared" si="3"/>
        <v>3824368169707.8398</v>
      </c>
      <c r="AN53" s="22">
        <f t="shared" si="3"/>
        <v>3849153249232.7002</v>
      </c>
      <c r="AO53" s="22">
        <f t="shared" si="3"/>
        <v>4065660525631.9697</v>
      </c>
      <c r="AP53" s="22">
        <f t="shared" si="3"/>
        <v>4093051525789.5693</v>
      </c>
      <c r="AQ53" s="22">
        <f t="shared" si="3"/>
        <v>3789782430198.0996</v>
      </c>
      <c r="AR53" s="22">
        <f t="shared" si="3"/>
        <v>3917682926443.7905</v>
      </c>
      <c r="AS53" s="22">
        <f t="shared" si="3"/>
        <v>3960571513989.8999</v>
      </c>
      <c r="AT53" s="22">
        <f t="shared" si="3"/>
        <v>4000590385191.4395</v>
      </c>
      <c r="AU53" s="22">
        <f t="shared" si="3"/>
        <v>4153758906405.7603</v>
      </c>
      <c r="AV53" s="22">
        <f t="shared" si="3"/>
        <v>4175439509341.6904</v>
      </c>
      <c r="AW53" s="22">
        <f t="shared" si="3"/>
        <v>4232159504228.0605</v>
      </c>
      <c r="AX53" s="22">
        <f t="shared" si="3"/>
        <v>4450704350340.3701</v>
      </c>
      <c r="AY53" s="22">
        <f t="shared" si="3"/>
        <v>4573769681169.709</v>
      </c>
      <c r="AZ53" s="22">
        <f t="shared" si="3"/>
        <v>5162124326180.6797</v>
      </c>
      <c r="BA53" s="22">
        <f t="shared" si="3"/>
        <v>5309888357024.4502</v>
      </c>
      <c r="BB53" s="22">
        <f t="shared" si="3"/>
        <v>5284073489977.71</v>
      </c>
      <c r="BC53" s="22">
        <f t="shared" si="3"/>
        <v>5278231988943.4805</v>
      </c>
      <c r="BD53" s="22">
        <f t="shared" si="3"/>
        <v>5502019367640.4805</v>
      </c>
      <c r="BE53" s="22">
        <f t="shared" si="3"/>
        <v>5731199679980.3096</v>
      </c>
      <c r="BF53" s="22">
        <f t="shared" si="3"/>
        <v>6412680118354.7295</v>
      </c>
      <c r="BG53" s="22">
        <f t="shared" si="3"/>
        <v>6286470244217.0195</v>
      </c>
      <c r="BH53" s="22">
        <f t="shared" si="3"/>
        <v>6387591677018.7793</v>
      </c>
      <c r="BI53" s="22">
        <f t="shared" si="3"/>
        <v>5926512458595.8691</v>
      </c>
      <c r="BJ53" s="22">
        <f t="shared" si="3"/>
        <v>5894595012445.4502</v>
      </c>
      <c r="BK53" s="22">
        <f t="shared" si="3"/>
        <v>5951342497925.1201</v>
      </c>
      <c r="BL53" s="22">
        <f t="shared" si="3"/>
        <v>5878061799104.46</v>
      </c>
      <c r="BM53" s="22">
        <f t="shared" si="3"/>
        <v>6028554876718.21</v>
      </c>
      <c r="BN53" s="22">
        <f t="shared" si="3"/>
        <v>6461930186136.8691</v>
      </c>
      <c r="BO53" s="22">
        <f t="shared" si="3"/>
        <v>6390526664254.8389</v>
      </c>
      <c r="BP53" s="22">
        <f t="shared" si="3"/>
        <v>6220978903035.7588</v>
      </c>
      <c r="BQ53" s="22">
        <f t="shared" ref="BQ53:DY53" si="4">+SUM(BQ6:BQ51)</f>
        <v>5778397250650.6699</v>
      </c>
      <c r="BR53" s="22">
        <f t="shared" si="4"/>
        <v>5943434185493.3594</v>
      </c>
      <c r="BS53" s="22">
        <f t="shared" si="4"/>
        <v>6047352370069.1494</v>
      </c>
      <c r="BT53" s="22">
        <f t="shared" si="4"/>
        <v>6572725075673.9199</v>
      </c>
      <c r="BU53" s="22">
        <f t="shared" si="4"/>
        <v>6349289223543.3496</v>
      </c>
      <c r="BV53" s="22">
        <f t="shared" si="4"/>
        <v>6391105853851.9893</v>
      </c>
      <c r="BW53" s="22">
        <f t="shared" si="4"/>
        <v>6620853553699.3994</v>
      </c>
      <c r="BX53" s="22">
        <f t="shared" si="4"/>
        <v>6082468082663.2793</v>
      </c>
      <c r="BY53" s="22">
        <f t="shared" si="4"/>
        <v>6055725924633.9111</v>
      </c>
      <c r="BZ53" s="22">
        <f t="shared" si="4"/>
        <v>5861179405204.4102</v>
      </c>
      <c r="CA53" s="22">
        <f t="shared" si="4"/>
        <v>5790697418848.2197</v>
      </c>
      <c r="CB53" s="22">
        <f t="shared" si="4"/>
        <v>6594864172867.4795</v>
      </c>
      <c r="CC53" s="22">
        <f t="shared" si="4"/>
        <v>5734548492982.291</v>
      </c>
      <c r="CD53" s="22">
        <f t="shared" si="4"/>
        <v>6137811196676.9785</v>
      </c>
      <c r="CE53" s="22">
        <f t="shared" si="4"/>
        <v>5943791645922.6797</v>
      </c>
      <c r="CF53" s="22">
        <f t="shared" si="4"/>
        <v>6494911661661.8779</v>
      </c>
      <c r="CG53" s="22">
        <f t="shared" si="4"/>
        <v>7597656337614.7607</v>
      </c>
      <c r="CH53" s="22">
        <f t="shared" si="4"/>
        <v>7669944416791.9902</v>
      </c>
      <c r="CI53" s="22">
        <f t="shared" si="4"/>
        <v>7646298079001.0479</v>
      </c>
      <c r="CJ53" s="22">
        <f t="shared" si="4"/>
        <v>7553856664827.8301</v>
      </c>
      <c r="CK53" s="22">
        <f t="shared" si="4"/>
        <v>8026430563441.8105</v>
      </c>
      <c r="CL53" s="22">
        <f t="shared" si="4"/>
        <v>8403402674549.8906</v>
      </c>
      <c r="CM53" s="22">
        <f t="shared" si="4"/>
        <v>8353683706682.3096</v>
      </c>
      <c r="CN53" s="22">
        <f t="shared" si="4"/>
        <v>7851951017034.5498</v>
      </c>
      <c r="CO53" s="22">
        <f t="shared" si="4"/>
        <v>7495538042961.3408</v>
      </c>
      <c r="CP53" s="22">
        <f t="shared" si="4"/>
        <v>7506010506268.498</v>
      </c>
      <c r="CQ53" s="22">
        <f t="shared" si="4"/>
        <v>7379797626825.6289</v>
      </c>
      <c r="CR53" s="22">
        <f t="shared" si="4"/>
        <v>7499817260552.1904</v>
      </c>
      <c r="CS53" s="22">
        <f t="shared" si="4"/>
        <v>7224955922471.7002</v>
      </c>
      <c r="CT53" s="22">
        <f t="shared" si="4"/>
        <v>7558402925829.7402</v>
      </c>
      <c r="CU53" s="22">
        <f t="shared" si="4"/>
        <v>7650271341158.8799</v>
      </c>
      <c r="CV53" s="22">
        <f t="shared" si="4"/>
        <v>7748991212912.3486</v>
      </c>
      <c r="CW53" s="22">
        <f t="shared" si="4"/>
        <v>7584539607760.8682</v>
      </c>
      <c r="CX53" s="22">
        <f t="shared" si="4"/>
        <v>7420112330685.499</v>
      </c>
      <c r="CY53" s="22">
        <f t="shared" si="4"/>
        <v>7316944931663.9893</v>
      </c>
      <c r="CZ53" s="22">
        <f t="shared" si="4"/>
        <v>7438318451939.9395</v>
      </c>
      <c r="DA53" s="22">
        <f t="shared" si="4"/>
        <v>7668664270252.3203</v>
      </c>
      <c r="DB53" s="22">
        <f t="shared" si="4"/>
        <v>7560119514565.3613</v>
      </c>
      <c r="DC53" s="22">
        <f t="shared" si="4"/>
        <v>7377515581250.0088</v>
      </c>
      <c r="DD53" s="22">
        <f t="shared" si="4"/>
        <v>7459549316811.5205</v>
      </c>
      <c r="DE53" s="22">
        <f t="shared" si="4"/>
        <v>7442638402149.1406</v>
      </c>
      <c r="DF53" s="22">
        <f t="shared" si="4"/>
        <v>7535710773066.8506</v>
      </c>
      <c r="DG53" s="22">
        <f t="shared" si="4"/>
        <v>7707462682878.2305</v>
      </c>
      <c r="DH53" s="22">
        <f t="shared" si="4"/>
        <v>7692596189461.3721</v>
      </c>
      <c r="DI53" s="22">
        <f t="shared" si="4"/>
        <v>7573286624784.7295</v>
      </c>
      <c r="DJ53" s="22">
        <f t="shared" si="4"/>
        <v>7766644482689.9316</v>
      </c>
      <c r="DK53" s="22">
        <f t="shared" si="4"/>
        <v>7683018302100.54</v>
      </c>
      <c r="DL53" s="22">
        <f t="shared" si="4"/>
        <v>7327007142286.7607</v>
      </c>
      <c r="DM53" s="22">
        <f t="shared" si="4"/>
        <v>7505546774888.4307</v>
      </c>
      <c r="DN53" s="22">
        <f t="shared" si="4"/>
        <v>7449420509043.2412</v>
      </c>
      <c r="DO53" s="22">
        <f t="shared" si="4"/>
        <v>7488742531356.4277</v>
      </c>
      <c r="DP53" s="22">
        <f t="shared" si="4"/>
        <v>7583570092784.46</v>
      </c>
      <c r="DQ53" s="22">
        <f t="shared" si="4"/>
        <v>7164111747465.7217</v>
      </c>
      <c r="DR53" s="22">
        <f t="shared" si="4"/>
        <v>6981657635776.9912</v>
      </c>
      <c r="DS53" s="22">
        <f t="shared" si="4"/>
        <v>7319721622820.1904</v>
      </c>
      <c r="DT53" s="22">
        <f t="shared" si="4"/>
        <v>7306565867127.3896</v>
      </c>
      <c r="DU53" s="22">
        <f t="shared" si="4"/>
        <v>6924685458811.6914</v>
      </c>
      <c r="DV53" s="22">
        <f t="shared" si="4"/>
        <v>6884769525556.4717</v>
      </c>
      <c r="DW53" s="22">
        <f>+SUM(DW6:DW51)</f>
        <v>7005168246024.9395</v>
      </c>
      <c r="DX53" s="22">
        <f t="shared" si="4"/>
        <v>6855810522620.3984</v>
      </c>
      <c r="DY53" s="22">
        <f t="shared" si="4"/>
        <v>6830142385035.3193</v>
      </c>
    </row>
    <row r="54" spans="1:130" x14ac:dyDescent="0.2">
      <c r="B54" s="21"/>
      <c r="C54" s="21"/>
      <c r="D54" s="22">
        <f>+D53/$B$1</f>
        <v>2397536.0181765403</v>
      </c>
      <c r="E54" s="22">
        <f t="shared" ref="E54:BP54" si="5">+E53/$B$1</f>
        <v>2450415.4288157299</v>
      </c>
      <c r="F54" s="22">
        <f t="shared" si="5"/>
        <v>2467822.0257390602</v>
      </c>
      <c r="G54" s="22">
        <f t="shared" si="5"/>
        <v>2489794.8632528502</v>
      </c>
      <c r="H54" s="22">
        <f t="shared" si="5"/>
        <v>2482528.2713984903</v>
      </c>
      <c r="I54" s="22">
        <f t="shared" si="5"/>
        <v>2597516.7922976906</v>
      </c>
      <c r="J54" s="22">
        <f t="shared" si="5"/>
        <v>2642873.7428354598</v>
      </c>
      <c r="K54" s="22">
        <f t="shared" si="5"/>
        <v>2801816.1250789301</v>
      </c>
      <c r="L54" s="22">
        <f t="shared" si="5"/>
        <v>2751995.6637493204</v>
      </c>
      <c r="M54" s="22">
        <f t="shared" si="5"/>
        <v>2699743.5430495497</v>
      </c>
      <c r="N54" s="22">
        <f t="shared" si="5"/>
        <v>2824186.0162251401</v>
      </c>
      <c r="O54" s="22">
        <f t="shared" si="5"/>
        <v>2504825.8273928603</v>
      </c>
      <c r="P54" s="22">
        <f t="shared" si="5"/>
        <v>2699433.5960303606</v>
      </c>
      <c r="Q54" s="22">
        <f t="shared" si="5"/>
        <v>2792038.7741826102</v>
      </c>
      <c r="R54" s="22">
        <f t="shared" si="5"/>
        <v>2772737.8724348606</v>
      </c>
      <c r="S54" s="22">
        <f t="shared" si="5"/>
        <v>2837153.4999950705</v>
      </c>
      <c r="T54" s="22">
        <f t="shared" si="5"/>
        <v>2931689.0141826402</v>
      </c>
      <c r="U54" s="22">
        <f t="shared" si="5"/>
        <v>2816476.37048415</v>
      </c>
      <c r="V54" s="22">
        <f t="shared" si="5"/>
        <v>2834009.1105702999</v>
      </c>
      <c r="W54" s="22">
        <f t="shared" si="5"/>
        <v>2990716.4817425497</v>
      </c>
      <c r="X54" s="22">
        <f t="shared" si="5"/>
        <v>3018842.1612269701</v>
      </c>
      <c r="Y54" s="22">
        <f t="shared" si="5"/>
        <v>3064547.38531119</v>
      </c>
      <c r="Z54" s="22">
        <f t="shared" si="5"/>
        <v>3182610.8694328498</v>
      </c>
      <c r="AA54" s="22">
        <f t="shared" si="5"/>
        <v>3275672.3902854095</v>
      </c>
      <c r="AB54" s="22">
        <f t="shared" si="5"/>
        <v>3318738.1324325092</v>
      </c>
      <c r="AC54" s="22">
        <f t="shared" si="5"/>
        <v>3442904.5667032995</v>
      </c>
      <c r="AD54" s="22">
        <f t="shared" si="5"/>
        <v>3387667.3607369</v>
      </c>
      <c r="AE54" s="22">
        <f t="shared" si="5"/>
        <v>3471518.2105712695</v>
      </c>
      <c r="AF54" s="22">
        <f t="shared" si="5"/>
        <v>3569772.8119157804</v>
      </c>
      <c r="AG54" s="22">
        <f t="shared" si="5"/>
        <v>3573222.6870549503</v>
      </c>
      <c r="AH54" s="22">
        <f t="shared" si="5"/>
        <v>3626163.8758375705</v>
      </c>
      <c r="AI54" s="22">
        <f t="shared" si="5"/>
        <v>3827060.7475239998</v>
      </c>
      <c r="AJ54" s="22">
        <f t="shared" si="5"/>
        <v>3761619.5540737403</v>
      </c>
      <c r="AK54" s="22">
        <f t="shared" si="5"/>
        <v>3546447.1503839404</v>
      </c>
      <c r="AL54" s="22">
        <f t="shared" si="5"/>
        <v>3779361.3564423798</v>
      </c>
      <c r="AM54" s="22">
        <f t="shared" si="5"/>
        <v>3824368.1697078398</v>
      </c>
      <c r="AN54" s="22">
        <f t="shared" si="5"/>
        <v>3849153.2492327001</v>
      </c>
      <c r="AO54" s="22">
        <f t="shared" si="5"/>
        <v>4065660.5256319698</v>
      </c>
      <c r="AP54" s="22">
        <f t="shared" si="5"/>
        <v>4093051.5257895691</v>
      </c>
      <c r="AQ54" s="22">
        <f t="shared" si="5"/>
        <v>3789782.4301980995</v>
      </c>
      <c r="AR54" s="22">
        <f t="shared" si="5"/>
        <v>3917682.9264437906</v>
      </c>
      <c r="AS54" s="22">
        <f t="shared" si="5"/>
        <v>3960571.5139898998</v>
      </c>
      <c r="AT54" s="22">
        <f t="shared" si="5"/>
        <v>4000590.3851914397</v>
      </c>
      <c r="AU54" s="22">
        <f t="shared" si="5"/>
        <v>4153758.9064057604</v>
      </c>
      <c r="AV54" s="22">
        <f t="shared" si="5"/>
        <v>4175439.5093416902</v>
      </c>
      <c r="AW54" s="22">
        <f t="shared" si="5"/>
        <v>4232159.5042280601</v>
      </c>
      <c r="AX54" s="22">
        <f t="shared" si="5"/>
        <v>4450704.3503403701</v>
      </c>
      <c r="AY54" s="22">
        <f t="shared" si="5"/>
        <v>4573769.6811697092</v>
      </c>
      <c r="AZ54" s="22">
        <f t="shared" si="5"/>
        <v>5162124.3261806797</v>
      </c>
      <c r="BA54" s="22">
        <f t="shared" si="5"/>
        <v>5309888.3570244499</v>
      </c>
      <c r="BB54" s="22">
        <f t="shared" si="5"/>
        <v>5284073.4899777099</v>
      </c>
      <c r="BC54" s="22">
        <f t="shared" si="5"/>
        <v>5278231.9889434809</v>
      </c>
      <c r="BD54" s="22">
        <f t="shared" si="5"/>
        <v>5502019.3676404804</v>
      </c>
      <c r="BE54" s="22">
        <f t="shared" si="5"/>
        <v>5731199.6799803097</v>
      </c>
      <c r="BF54" s="22">
        <f t="shared" si="5"/>
        <v>6412680.1183547294</v>
      </c>
      <c r="BG54" s="22">
        <f t="shared" si="5"/>
        <v>6286470.2442170195</v>
      </c>
      <c r="BH54" s="22">
        <f t="shared" si="5"/>
        <v>6387591.6770187793</v>
      </c>
      <c r="BI54" s="22">
        <f t="shared" si="5"/>
        <v>5926512.4585958691</v>
      </c>
      <c r="BJ54" s="22">
        <f t="shared" si="5"/>
        <v>5894595.0124454498</v>
      </c>
      <c r="BK54" s="22">
        <f t="shared" si="5"/>
        <v>5951342.4979251204</v>
      </c>
      <c r="BL54" s="22">
        <f t="shared" si="5"/>
        <v>5878061.7991044596</v>
      </c>
      <c r="BM54" s="22">
        <f t="shared" si="5"/>
        <v>6028554.8767182101</v>
      </c>
      <c r="BN54" s="22">
        <f t="shared" si="5"/>
        <v>6461930.1861368688</v>
      </c>
      <c r="BO54" s="22">
        <f t="shared" si="5"/>
        <v>6390526.6642548386</v>
      </c>
      <c r="BP54" s="22">
        <f t="shared" si="5"/>
        <v>6220978.903035759</v>
      </c>
      <c r="BQ54" s="22">
        <f t="shared" ref="BQ54:CV54" si="6">+BQ53/$B$1</f>
        <v>5778397.2506506704</v>
      </c>
      <c r="BR54" s="22">
        <f t="shared" si="6"/>
        <v>5943434.1854933593</v>
      </c>
      <c r="BS54" s="22">
        <f t="shared" si="6"/>
        <v>6047352.370069149</v>
      </c>
      <c r="BT54" s="22">
        <f t="shared" si="6"/>
        <v>6572725.0756739201</v>
      </c>
      <c r="BU54" s="22">
        <f t="shared" si="6"/>
        <v>6349289.2235433497</v>
      </c>
      <c r="BV54" s="22">
        <f t="shared" si="6"/>
        <v>6391105.8538519889</v>
      </c>
      <c r="BW54" s="22">
        <f t="shared" si="6"/>
        <v>6620853.5536993993</v>
      </c>
      <c r="BX54" s="22">
        <f t="shared" si="6"/>
        <v>6082468.082663279</v>
      </c>
      <c r="BY54" s="22">
        <f t="shared" si="6"/>
        <v>6055725.9246339109</v>
      </c>
      <c r="BZ54" s="22">
        <f t="shared" si="6"/>
        <v>5861179.4052044097</v>
      </c>
      <c r="CA54" s="22">
        <f t="shared" si="6"/>
        <v>5790697.4188482193</v>
      </c>
      <c r="CB54" s="22">
        <f t="shared" si="6"/>
        <v>6594864.1728674797</v>
      </c>
      <c r="CC54" s="22">
        <f t="shared" si="6"/>
        <v>5734548.4929822907</v>
      </c>
      <c r="CD54" s="22">
        <f t="shared" si="6"/>
        <v>6137811.1966769788</v>
      </c>
      <c r="CE54" s="22">
        <f t="shared" si="6"/>
        <v>5943791.6459226795</v>
      </c>
      <c r="CF54" s="22">
        <f t="shared" si="6"/>
        <v>6494911.6616618782</v>
      </c>
      <c r="CG54" s="22">
        <f t="shared" si="6"/>
        <v>7597656.3376147607</v>
      </c>
      <c r="CH54" s="22">
        <f t="shared" si="6"/>
        <v>7669944.4167919904</v>
      </c>
      <c r="CI54" s="22">
        <f t="shared" si="6"/>
        <v>7646298.0790010476</v>
      </c>
      <c r="CJ54" s="22">
        <f t="shared" si="6"/>
        <v>7553856.6648278302</v>
      </c>
      <c r="CK54" s="22">
        <f t="shared" si="6"/>
        <v>8026430.5634418102</v>
      </c>
      <c r="CL54" s="22">
        <f t="shared" si="6"/>
        <v>8403402.6745498907</v>
      </c>
      <c r="CM54" s="22">
        <f t="shared" si="6"/>
        <v>8353683.7066823095</v>
      </c>
      <c r="CN54" s="22">
        <f t="shared" si="6"/>
        <v>7851951.0170345502</v>
      </c>
      <c r="CO54" s="22">
        <f t="shared" si="6"/>
        <v>7495538.0429613404</v>
      </c>
      <c r="CP54" s="22">
        <f t="shared" si="6"/>
        <v>7506010.5062684985</v>
      </c>
      <c r="CQ54" s="22">
        <f t="shared" si="6"/>
        <v>7379797.6268256288</v>
      </c>
      <c r="CR54" s="22">
        <f t="shared" si="6"/>
        <v>7499817.2605521902</v>
      </c>
      <c r="CS54" s="22">
        <f t="shared" si="6"/>
        <v>7224955.9224717002</v>
      </c>
      <c r="CT54" s="22">
        <f t="shared" si="6"/>
        <v>7558402.9258297402</v>
      </c>
      <c r="CU54" s="22">
        <f t="shared" si="6"/>
        <v>7650271.3411588799</v>
      </c>
      <c r="CV54" s="22">
        <f t="shared" si="6"/>
        <v>7748991.212912349</v>
      </c>
      <c r="CW54" s="22">
        <f t="shared" ref="CW54:DY54" si="7">+CW53/$B$1</f>
        <v>7584539.607760868</v>
      </c>
      <c r="CX54" s="22">
        <f t="shared" si="7"/>
        <v>7420112.3306854991</v>
      </c>
      <c r="CY54" s="22">
        <f t="shared" si="7"/>
        <v>7316944.9316639891</v>
      </c>
      <c r="CZ54" s="22">
        <f t="shared" si="7"/>
        <v>7438318.4519399395</v>
      </c>
      <c r="DA54" s="22">
        <f t="shared" si="7"/>
        <v>7668664.27025232</v>
      </c>
      <c r="DB54" s="22">
        <f t="shared" si="7"/>
        <v>7560119.5145653617</v>
      </c>
      <c r="DC54" s="22">
        <f t="shared" si="7"/>
        <v>7377515.5812500091</v>
      </c>
      <c r="DD54" s="22">
        <f t="shared" si="7"/>
        <v>7459549.3168115206</v>
      </c>
      <c r="DE54" s="22">
        <f t="shared" si="7"/>
        <v>7442638.4021491408</v>
      </c>
      <c r="DF54" s="22">
        <f t="shared" si="7"/>
        <v>7535710.7730668504</v>
      </c>
      <c r="DG54" s="22">
        <f t="shared" si="7"/>
        <v>7707462.6828782307</v>
      </c>
      <c r="DH54" s="22">
        <f t="shared" si="7"/>
        <v>7692596.1894613719</v>
      </c>
      <c r="DI54" s="22">
        <f t="shared" si="7"/>
        <v>7573286.6247847294</v>
      </c>
      <c r="DJ54" s="22">
        <f t="shared" si="7"/>
        <v>7766644.482689932</v>
      </c>
      <c r="DK54" s="22">
        <f t="shared" si="7"/>
        <v>7683018.3021005401</v>
      </c>
      <c r="DL54" s="22">
        <f t="shared" si="7"/>
        <v>7327007.1422867607</v>
      </c>
      <c r="DM54" s="22">
        <f t="shared" si="7"/>
        <v>7505546.7748884307</v>
      </c>
      <c r="DN54" s="22">
        <f t="shared" si="7"/>
        <v>7449420.5090432409</v>
      </c>
      <c r="DO54" s="22">
        <f t="shared" si="7"/>
        <v>7488742.5313564278</v>
      </c>
      <c r="DP54" s="22">
        <f t="shared" si="7"/>
        <v>7583570.0927844597</v>
      </c>
      <c r="DQ54" s="22">
        <f t="shared" si="7"/>
        <v>7164111.7474657213</v>
      </c>
      <c r="DR54" s="22">
        <f t="shared" si="7"/>
        <v>6981657.635776991</v>
      </c>
      <c r="DS54" s="22">
        <f t="shared" si="7"/>
        <v>7319721.6228201902</v>
      </c>
      <c r="DT54" s="22">
        <f t="shared" si="7"/>
        <v>7306565.8671273896</v>
      </c>
      <c r="DU54" s="22">
        <f t="shared" si="7"/>
        <v>6924685.458811691</v>
      </c>
      <c r="DV54" s="22">
        <f t="shared" si="7"/>
        <v>6884769.5255564721</v>
      </c>
      <c r="DW54" s="22">
        <f t="shared" si="7"/>
        <v>7005168.2460249392</v>
      </c>
      <c r="DX54" s="22">
        <f t="shared" si="7"/>
        <v>6855810.5226203986</v>
      </c>
      <c r="DY54" s="22">
        <f t="shared" si="7"/>
        <v>6830142.3850353193</v>
      </c>
    </row>
    <row r="55" spans="1:130" x14ac:dyDescent="0.2">
      <c r="B55" s="21"/>
      <c r="C55" s="21"/>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3"/>
    </row>
    <row r="56" spans="1:130" x14ac:dyDescent="0.2">
      <c r="B56" s="21"/>
      <c r="C56" s="21"/>
      <c r="D56" s="22">
        <f>+SUM(D44:D50)+SUM(D24:D29)+D7</f>
        <v>253759000</v>
      </c>
      <c r="E56" s="22">
        <f t="shared" ref="E56:BP56" si="8">+SUM(E44:E50)+SUM(E24:E29)+E7</f>
        <v>250245600</v>
      </c>
      <c r="F56" s="22">
        <f t="shared" si="8"/>
        <v>0</v>
      </c>
      <c r="G56" s="22">
        <f t="shared" si="8"/>
        <v>0</v>
      </c>
      <c r="H56" s="22">
        <f t="shared" si="8"/>
        <v>0</v>
      </c>
      <c r="I56" s="22">
        <f t="shared" si="8"/>
        <v>0</v>
      </c>
      <c r="J56" s="22">
        <f t="shared" si="8"/>
        <v>0</v>
      </c>
      <c r="K56" s="22">
        <f t="shared" si="8"/>
        <v>0</v>
      </c>
      <c r="L56" s="22">
        <f t="shared" si="8"/>
        <v>0</v>
      </c>
      <c r="M56" s="22">
        <f t="shared" si="8"/>
        <v>0</v>
      </c>
      <c r="N56" s="22">
        <f t="shared" si="8"/>
        <v>0</v>
      </c>
      <c r="O56" s="22">
        <f t="shared" si="8"/>
        <v>0</v>
      </c>
      <c r="P56" s="22">
        <f t="shared" si="8"/>
        <v>0</v>
      </c>
      <c r="Q56" s="22">
        <f t="shared" si="8"/>
        <v>0</v>
      </c>
      <c r="R56" s="22">
        <f t="shared" si="8"/>
        <v>0</v>
      </c>
      <c r="S56" s="22">
        <f t="shared" si="8"/>
        <v>0</v>
      </c>
      <c r="T56" s="22">
        <f t="shared" si="8"/>
        <v>0</v>
      </c>
      <c r="U56" s="22">
        <f t="shared" si="8"/>
        <v>0</v>
      </c>
      <c r="V56" s="22">
        <f t="shared" si="8"/>
        <v>0</v>
      </c>
      <c r="W56" s="22">
        <f t="shared" si="8"/>
        <v>0</v>
      </c>
      <c r="X56" s="22">
        <f t="shared" si="8"/>
        <v>0</v>
      </c>
      <c r="Y56" s="22">
        <f t="shared" si="8"/>
        <v>0</v>
      </c>
      <c r="Z56" s="22">
        <f t="shared" si="8"/>
        <v>0</v>
      </c>
      <c r="AA56" s="22">
        <f t="shared" si="8"/>
        <v>0</v>
      </c>
      <c r="AB56" s="22">
        <f t="shared" si="8"/>
        <v>8168952000</v>
      </c>
      <c r="AC56" s="22">
        <f t="shared" si="8"/>
        <v>7980587700</v>
      </c>
      <c r="AD56" s="22">
        <f t="shared" si="8"/>
        <v>0</v>
      </c>
      <c r="AE56" s="22">
        <f t="shared" si="8"/>
        <v>0</v>
      </c>
      <c r="AF56" s="22">
        <f t="shared" si="8"/>
        <v>6617475000</v>
      </c>
      <c r="AG56" s="22">
        <f t="shared" si="8"/>
        <v>143058300000</v>
      </c>
      <c r="AH56" s="22">
        <f t="shared" si="8"/>
        <v>194369760000</v>
      </c>
      <c r="AI56" s="22">
        <f t="shared" si="8"/>
        <v>266513444908.60001</v>
      </c>
      <c r="AJ56" s="22">
        <f t="shared" si="8"/>
        <v>431972840838.33002</v>
      </c>
      <c r="AK56" s="22">
        <f t="shared" si="8"/>
        <v>0</v>
      </c>
      <c r="AL56" s="22">
        <f t="shared" si="8"/>
        <v>0</v>
      </c>
      <c r="AM56" s="22">
        <f t="shared" si="8"/>
        <v>0</v>
      </c>
      <c r="AN56" s="22">
        <f t="shared" si="8"/>
        <v>0</v>
      </c>
      <c r="AO56" s="22">
        <f t="shared" si="8"/>
        <v>881669137033.59998</v>
      </c>
      <c r="AP56" s="22">
        <f t="shared" si="8"/>
        <v>980973512634.21997</v>
      </c>
      <c r="AQ56" s="22">
        <f t="shared" si="8"/>
        <v>1132288378958.3</v>
      </c>
      <c r="AR56" s="22">
        <f t="shared" si="8"/>
        <v>1183854656226.4302</v>
      </c>
      <c r="AS56" s="22">
        <f t="shared" si="8"/>
        <v>1489270702673.25</v>
      </c>
      <c r="AT56" s="22">
        <f t="shared" si="8"/>
        <v>1599803583697.4299</v>
      </c>
      <c r="AU56" s="22">
        <f t="shared" si="8"/>
        <v>1687725619539.48</v>
      </c>
      <c r="AV56" s="22">
        <f t="shared" si="8"/>
        <v>1772680353165.99</v>
      </c>
      <c r="AW56" s="22">
        <f t="shared" si="8"/>
        <v>1889108280429.28</v>
      </c>
      <c r="AX56" s="22">
        <f t="shared" si="8"/>
        <v>1893284386154.96</v>
      </c>
      <c r="AY56" s="22">
        <f t="shared" si="8"/>
        <v>2027846401611.1299</v>
      </c>
      <c r="AZ56" s="22">
        <f t="shared" si="8"/>
        <v>2138299520888.99</v>
      </c>
      <c r="BA56" s="22">
        <f t="shared" si="8"/>
        <v>2150102170812.1399</v>
      </c>
      <c r="BB56" s="22">
        <f t="shared" si="8"/>
        <v>2198873358426.97</v>
      </c>
      <c r="BC56" s="22">
        <f t="shared" si="8"/>
        <v>2187123280634.3101</v>
      </c>
      <c r="BD56" s="22">
        <f t="shared" si="8"/>
        <v>2218497823921.2598</v>
      </c>
      <c r="BE56" s="22">
        <f t="shared" si="8"/>
        <v>2535024267587.6299</v>
      </c>
      <c r="BF56" s="22">
        <f t="shared" si="8"/>
        <v>2599519715061.9199</v>
      </c>
      <c r="BG56" s="22">
        <f t="shared" si="8"/>
        <v>2444290217949.48</v>
      </c>
      <c r="BH56" s="22">
        <f t="shared" si="8"/>
        <v>2388196652923.9199</v>
      </c>
      <c r="BI56" s="22">
        <f t="shared" si="8"/>
        <v>2361450148816.3599</v>
      </c>
      <c r="BJ56" s="22">
        <f t="shared" si="8"/>
        <v>2331701059238.9795</v>
      </c>
      <c r="BK56" s="22">
        <f t="shared" si="8"/>
        <v>2351004268036.3203</v>
      </c>
      <c r="BL56" s="22">
        <f t="shared" si="8"/>
        <v>2357081865263.25</v>
      </c>
      <c r="BM56" s="22">
        <f t="shared" si="8"/>
        <v>2305286880067.2402</v>
      </c>
      <c r="BN56" s="22">
        <f t="shared" si="8"/>
        <v>2148685247107.0601</v>
      </c>
      <c r="BO56" s="22">
        <f t="shared" si="8"/>
        <v>2241112187960.1099</v>
      </c>
      <c r="BP56" s="22">
        <f t="shared" si="8"/>
        <v>2236439628476.1997</v>
      </c>
      <c r="BQ56" s="22">
        <f t="shared" ref="BQ56:DY56" si="9">+SUM(BQ44:BQ50)+SUM(BQ24:BQ29)+BQ7</f>
        <v>2035058811040.7102</v>
      </c>
      <c r="BR56" s="22">
        <f t="shared" si="9"/>
        <v>2036628157917.55</v>
      </c>
      <c r="BS56" s="22">
        <f t="shared" si="9"/>
        <v>2652111495689.96</v>
      </c>
      <c r="BT56" s="22">
        <f t="shared" si="9"/>
        <v>2996094804679.0396</v>
      </c>
      <c r="BU56" s="22">
        <f t="shared" si="9"/>
        <v>2780106524067.5703</v>
      </c>
      <c r="BV56" s="22">
        <f t="shared" si="9"/>
        <v>2734290507991.3403</v>
      </c>
      <c r="BW56" s="22">
        <f t="shared" si="9"/>
        <v>2772050936318.6299</v>
      </c>
      <c r="BX56" s="22">
        <f t="shared" si="9"/>
        <v>3195769442685.3799</v>
      </c>
      <c r="BY56" s="22">
        <f t="shared" si="9"/>
        <v>3132691211376.52</v>
      </c>
      <c r="BZ56" s="22">
        <f t="shared" si="9"/>
        <v>3041124056357.2305</v>
      </c>
      <c r="CA56" s="22">
        <f t="shared" si="9"/>
        <v>3034794189518.5103</v>
      </c>
      <c r="CB56" s="22">
        <f t="shared" si="9"/>
        <v>4655591396682.7695</v>
      </c>
      <c r="CC56" s="22">
        <f t="shared" si="9"/>
        <v>3780632639483.52</v>
      </c>
      <c r="CD56" s="22">
        <f t="shared" si="9"/>
        <v>4140315775710.71</v>
      </c>
      <c r="CE56" s="22">
        <f t="shared" si="9"/>
        <v>3875695975976.8398</v>
      </c>
      <c r="CF56" s="22">
        <f t="shared" si="9"/>
        <v>4342003859709.0894</v>
      </c>
      <c r="CG56" s="22">
        <f t="shared" si="9"/>
        <v>5857478546412.8008</v>
      </c>
      <c r="CH56" s="22">
        <f t="shared" si="9"/>
        <v>5991422455495.541</v>
      </c>
      <c r="CI56" s="22">
        <f t="shared" si="9"/>
        <v>5942822309861.8799</v>
      </c>
      <c r="CJ56" s="22">
        <f t="shared" si="9"/>
        <v>5819313932434.3789</v>
      </c>
      <c r="CK56" s="22">
        <f t="shared" si="9"/>
        <v>6173730135921.6309</v>
      </c>
      <c r="CL56" s="22">
        <f t="shared" si="9"/>
        <v>6516343273602.2109</v>
      </c>
      <c r="CM56" s="22">
        <f t="shared" si="9"/>
        <v>6522404828410.0996</v>
      </c>
      <c r="CN56" s="22">
        <f t="shared" si="9"/>
        <v>5869261990930.5811</v>
      </c>
      <c r="CO56" s="22">
        <f t="shared" si="9"/>
        <v>5501640363223.5303</v>
      </c>
      <c r="CP56" s="22">
        <f t="shared" si="9"/>
        <v>5511731608732.6387</v>
      </c>
      <c r="CQ56" s="22">
        <f t="shared" si="9"/>
        <v>5252610283031.3506</v>
      </c>
      <c r="CR56" s="22">
        <f t="shared" si="9"/>
        <v>5309115930258.9307</v>
      </c>
      <c r="CS56" s="22">
        <f t="shared" si="9"/>
        <v>4974435497983.6191</v>
      </c>
      <c r="CT56" s="22">
        <f t="shared" si="9"/>
        <v>5159880093229.3506</v>
      </c>
      <c r="CU56" s="22">
        <f t="shared" si="9"/>
        <v>5184371916339.4209</v>
      </c>
      <c r="CV56" s="22">
        <f t="shared" si="9"/>
        <v>5287977208093.8701</v>
      </c>
      <c r="CW56" s="22">
        <f t="shared" si="9"/>
        <v>4943074281741.6699</v>
      </c>
      <c r="CX56" s="22">
        <f t="shared" si="9"/>
        <v>4973688907125.7402</v>
      </c>
      <c r="CY56" s="22">
        <f t="shared" si="9"/>
        <v>4931732388712.8809</v>
      </c>
      <c r="CZ56" s="22">
        <f t="shared" si="9"/>
        <v>5028364698416.7305</v>
      </c>
      <c r="DA56" s="22">
        <f t="shared" si="9"/>
        <v>5124534145673.6504</v>
      </c>
      <c r="DB56" s="22">
        <f t="shared" si="9"/>
        <v>4993992521272.1602</v>
      </c>
      <c r="DC56" s="22">
        <f t="shared" si="9"/>
        <v>4815862919128.0801</v>
      </c>
      <c r="DD56" s="22">
        <f t="shared" si="9"/>
        <v>4764588453215.8301</v>
      </c>
      <c r="DE56" s="22">
        <f t="shared" si="9"/>
        <v>4705479836550.5508</v>
      </c>
      <c r="DF56" s="22">
        <f t="shared" si="9"/>
        <v>4779991358566.3096</v>
      </c>
      <c r="DG56" s="22">
        <f t="shared" si="9"/>
        <v>5049994723465.9404</v>
      </c>
      <c r="DH56" s="22">
        <f t="shared" si="9"/>
        <v>4993219251649.4707</v>
      </c>
      <c r="DI56" s="22">
        <f t="shared" si="9"/>
        <v>4873091909935.0996</v>
      </c>
      <c r="DJ56" s="22">
        <f t="shared" si="9"/>
        <v>5010857111860.0098</v>
      </c>
      <c r="DK56" s="22">
        <f t="shared" si="9"/>
        <v>5348328802965.5596</v>
      </c>
      <c r="DL56" s="22">
        <f t="shared" si="9"/>
        <v>5212236479213.9307</v>
      </c>
      <c r="DM56" s="22">
        <f t="shared" si="9"/>
        <v>5362030442363.2207</v>
      </c>
      <c r="DN56" s="22">
        <f t="shared" si="9"/>
        <v>5291102122174.2393</v>
      </c>
      <c r="DO56" s="22">
        <f t="shared" si="9"/>
        <v>5320194678066.5205</v>
      </c>
      <c r="DP56" s="22">
        <f t="shared" si="9"/>
        <v>5275642196367.4395</v>
      </c>
      <c r="DQ56" s="22">
        <f t="shared" si="9"/>
        <v>5732217886482.1807</v>
      </c>
      <c r="DR56" s="22">
        <f t="shared" si="9"/>
        <v>5513234417697.5811</v>
      </c>
      <c r="DS56" s="22">
        <f t="shared" si="9"/>
        <v>5713296653709.8916</v>
      </c>
      <c r="DT56" s="22">
        <f t="shared" si="9"/>
        <v>5698134530178.1904</v>
      </c>
      <c r="DU56" s="22">
        <f t="shared" si="9"/>
        <v>5335964686234.29</v>
      </c>
      <c r="DV56" s="22">
        <f t="shared" si="9"/>
        <v>5212939066412.8701</v>
      </c>
      <c r="DW56" s="22">
        <f t="shared" si="9"/>
        <v>5317026663025.1709</v>
      </c>
      <c r="DX56" s="22">
        <f t="shared" si="9"/>
        <v>5186546883131.249</v>
      </c>
      <c r="DY56" s="22">
        <f t="shared" si="9"/>
        <v>5160269229263.3799</v>
      </c>
    </row>
    <row r="57" spans="1:130" x14ac:dyDescent="0.2">
      <c r="B57" s="21"/>
      <c r="C57" s="21"/>
      <c r="D57" s="22">
        <f>+D56/$B$1</f>
        <v>253.75899999999999</v>
      </c>
      <c r="E57" s="22">
        <f t="shared" ref="E57:BP57" si="10">+E56/$B$1</f>
        <v>250.2456</v>
      </c>
      <c r="F57" s="22">
        <f t="shared" si="10"/>
        <v>0</v>
      </c>
      <c r="G57" s="22">
        <f t="shared" si="10"/>
        <v>0</v>
      </c>
      <c r="H57" s="22">
        <f t="shared" si="10"/>
        <v>0</v>
      </c>
      <c r="I57" s="22">
        <f t="shared" si="10"/>
        <v>0</v>
      </c>
      <c r="J57" s="22">
        <f t="shared" si="10"/>
        <v>0</v>
      </c>
      <c r="K57" s="22">
        <f t="shared" si="10"/>
        <v>0</v>
      </c>
      <c r="L57" s="22">
        <f t="shared" si="10"/>
        <v>0</v>
      </c>
      <c r="M57" s="22">
        <f t="shared" si="10"/>
        <v>0</v>
      </c>
      <c r="N57" s="22">
        <f t="shared" si="10"/>
        <v>0</v>
      </c>
      <c r="O57" s="22">
        <f t="shared" si="10"/>
        <v>0</v>
      </c>
      <c r="P57" s="22">
        <f t="shared" si="10"/>
        <v>0</v>
      </c>
      <c r="Q57" s="22">
        <f t="shared" si="10"/>
        <v>0</v>
      </c>
      <c r="R57" s="22">
        <f t="shared" si="10"/>
        <v>0</v>
      </c>
      <c r="S57" s="22">
        <f t="shared" si="10"/>
        <v>0</v>
      </c>
      <c r="T57" s="22">
        <f t="shared" si="10"/>
        <v>0</v>
      </c>
      <c r="U57" s="22">
        <f t="shared" si="10"/>
        <v>0</v>
      </c>
      <c r="V57" s="22">
        <f t="shared" si="10"/>
        <v>0</v>
      </c>
      <c r="W57" s="22">
        <f t="shared" si="10"/>
        <v>0</v>
      </c>
      <c r="X57" s="22">
        <f t="shared" si="10"/>
        <v>0</v>
      </c>
      <c r="Y57" s="22">
        <f t="shared" si="10"/>
        <v>0</v>
      </c>
      <c r="Z57" s="22">
        <f t="shared" si="10"/>
        <v>0</v>
      </c>
      <c r="AA57" s="22">
        <f t="shared" si="10"/>
        <v>0</v>
      </c>
      <c r="AB57" s="22">
        <f t="shared" si="10"/>
        <v>8168.9520000000002</v>
      </c>
      <c r="AC57" s="22">
        <f t="shared" si="10"/>
        <v>7980.5877</v>
      </c>
      <c r="AD57" s="22">
        <f t="shared" si="10"/>
        <v>0</v>
      </c>
      <c r="AE57" s="22">
        <f t="shared" si="10"/>
        <v>0</v>
      </c>
      <c r="AF57" s="22">
        <f t="shared" si="10"/>
        <v>6617.4750000000004</v>
      </c>
      <c r="AG57" s="22">
        <f t="shared" si="10"/>
        <v>143058.29999999999</v>
      </c>
      <c r="AH57" s="22">
        <f t="shared" si="10"/>
        <v>194369.76</v>
      </c>
      <c r="AI57" s="22">
        <f t="shared" si="10"/>
        <v>266513.44490860001</v>
      </c>
      <c r="AJ57" s="22">
        <f t="shared" si="10"/>
        <v>431972.84083833004</v>
      </c>
      <c r="AK57" s="22">
        <f t="shared" si="10"/>
        <v>0</v>
      </c>
      <c r="AL57" s="22">
        <f t="shared" si="10"/>
        <v>0</v>
      </c>
      <c r="AM57" s="22">
        <f t="shared" si="10"/>
        <v>0</v>
      </c>
      <c r="AN57" s="22">
        <f t="shared" si="10"/>
        <v>0</v>
      </c>
      <c r="AO57" s="22">
        <f t="shared" si="10"/>
        <v>881669.13703360001</v>
      </c>
      <c r="AP57" s="22">
        <f t="shared" si="10"/>
        <v>980973.51263421995</v>
      </c>
      <c r="AQ57" s="22">
        <f t="shared" si="10"/>
        <v>1132288.3789583</v>
      </c>
      <c r="AR57" s="22">
        <f t="shared" si="10"/>
        <v>1183854.6562264301</v>
      </c>
      <c r="AS57" s="22">
        <f t="shared" si="10"/>
        <v>1489270.7026732501</v>
      </c>
      <c r="AT57" s="22">
        <f t="shared" si="10"/>
        <v>1599803.5836974299</v>
      </c>
      <c r="AU57" s="22">
        <f t="shared" si="10"/>
        <v>1687725.61953948</v>
      </c>
      <c r="AV57" s="22">
        <f t="shared" si="10"/>
        <v>1772680.35316599</v>
      </c>
      <c r="AW57" s="22">
        <f t="shared" si="10"/>
        <v>1889108.2804292801</v>
      </c>
      <c r="AX57" s="22">
        <f t="shared" si="10"/>
        <v>1893284.3861549599</v>
      </c>
      <c r="AY57" s="22">
        <f t="shared" si="10"/>
        <v>2027846.40161113</v>
      </c>
      <c r="AZ57" s="22">
        <f t="shared" si="10"/>
        <v>2138299.5208889898</v>
      </c>
      <c r="BA57" s="22">
        <f t="shared" si="10"/>
        <v>2150102.1708121398</v>
      </c>
      <c r="BB57" s="22">
        <f t="shared" si="10"/>
        <v>2198873.35842697</v>
      </c>
      <c r="BC57" s="22">
        <f t="shared" si="10"/>
        <v>2187123.2806343101</v>
      </c>
      <c r="BD57" s="22">
        <f t="shared" si="10"/>
        <v>2218497.82392126</v>
      </c>
      <c r="BE57" s="22">
        <f t="shared" si="10"/>
        <v>2535024.2675876301</v>
      </c>
      <c r="BF57" s="22">
        <f t="shared" si="10"/>
        <v>2599519.7150619198</v>
      </c>
      <c r="BG57" s="22">
        <f t="shared" si="10"/>
        <v>2444290.2179494798</v>
      </c>
      <c r="BH57" s="22">
        <f t="shared" si="10"/>
        <v>2388196.6529239197</v>
      </c>
      <c r="BI57" s="22">
        <f t="shared" si="10"/>
        <v>2361450.1488163597</v>
      </c>
      <c r="BJ57" s="22">
        <f t="shared" si="10"/>
        <v>2331701.0592389796</v>
      </c>
      <c r="BK57" s="22">
        <f t="shared" si="10"/>
        <v>2351004.2680363203</v>
      </c>
      <c r="BL57" s="22">
        <f t="shared" si="10"/>
        <v>2357081.8652632502</v>
      </c>
      <c r="BM57" s="22">
        <f t="shared" si="10"/>
        <v>2305286.8800672404</v>
      </c>
      <c r="BN57" s="22">
        <f t="shared" si="10"/>
        <v>2148685.2471070602</v>
      </c>
      <c r="BO57" s="22">
        <f t="shared" si="10"/>
        <v>2241112.1879601097</v>
      </c>
      <c r="BP57" s="22">
        <f t="shared" si="10"/>
        <v>2236439.6284761997</v>
      </c>
      <c r="BQ57" s="22">
        <f t="shared" ref="BQ57:DX57" si="11">+BQ56/$B$1</f>
        <v>2035058.8110407102</v>
      </c>
      <c r="BR57" s="22">
        <f t="shared" si="11"/>
        <v>2036628.1579175501</v>
      </c>
      <c r="BS57" s="22">
        <f t="shared" si="11"/>
        <v>2652111.4956899597</v>
      </c>
      <c r="BT57" s="22">
        <f t="shared" si="11"/>
        <v>2996094.8046790394</v>
      </c>
      <c r="BU57" s="22">
        <f t="shared" si="11"/>
        <v>2780106.5240675705</v>
      </c>
      <c r="BV57" s="22">
        <f t="shared" si="11"/>
        <v>2734290.5079913405</v>
      </c>
      <c r="BW57" s="22">
        <f t="shared" si="11"/>
        <v>2772050.9363186299</v>
      </c>
      <c r="BX57" s="22">
        <f t="shared" si="11"/>
        <v>3195769.4426853801</v>
      </c>
      <c r="BY57" s="22">
        <f t="shared" si="11"/>
        <v>3132691.2113765199</v>
      </c>
      <c r="BZ57" s="22">
        <f t="shared" si="11"/>
        <v>3041124.0563572305</v>
      </c>
      <c r="CA57" s="22">
        <f t="shared" si="11"/>
        <v>3034794.1895185104</v>
      </c>
      <c r="CB57" s="22">
        <f t="shared" si="11"/>
        <v>4655591.39668277</v>
      </c>
      <c r="CC57" s="22">
        <f t="shared" si="11"/>
        <v>3780632.6394835198</v>
      </c>
      <c r="CD57" s="22">
        <f t="shared" si="11"/>
        <v>4140315.7757107099</v>
      </c>
      <c r="CE57" s="22">
        <f t="shared" si="11"/>
        <v>3875695.9759768397</v>
      </c>
      <c r="CF57" s="22">
        <f t="shared" si="11"/>
        <v>4342003.8597090896</v>
      </c>
      <c r="CG57" s="22">
        <f t="shared" si="11"/>
        <v>5857478.5464128004</v>
      </c>
      <c r="CH57" s="22">
        <f t="shared" si="11"/>
        <v>5991422.455495541</v>
      </c>
      <c r="CI57" s="22">
        <f t="shared" si="11"/>
        <v>5942822.3098618798</v>
      </c>
      <c r="CJ57" s="22">
        <f t="shared" si="11"/>
        <v>5819313.9324343791</v>
      </c>
      <c r="CK57" s="22">
        <f t="shared" si="11"/>
        <v>6173730.135921631</v>
      </c>
      <c r="CL57" s="22">
        <f t="shared" si="11"/>
        <v>6516343.2736022109</v>
      </c>
      <c r="CM57" s="22">
        <f t="shared" si="11"/>
        <v>6522404.8284100993</v>
      </c>
      <c r="CN57" s="22">
        <f t="shared" si="11"/>
        <v>5869261.9909305815</v>
      </c>
      <c r="CO57" s="22">
        <f t="shared" si="11"/>
        <v>5501640.3632235304</v>
      </c>
      <c r="CP57" s="22">
        <f t="shared" si="11"/>
        <v>5511731.6087326389</v>
      </c>
      <c r="CQ57" s="22">
        <f t="shared" si="11"/>
        <v>5252610.2830313509</v>
      </c>
      <c r="CR57" s="22">
        <f t="shared" si="11"/>
        <v>5309115.9302589307</v>
      </c>
      <c r="CS57" s="22">
        <f t="shared" si="11"/>
        <v>4974435.4979836196</v>
      </c>
      <c r="CT57" s="22">
        <f t="shared" si="11"/>
        <v>5159880.0932293506</v>
      </c>
      <c r="CU57" s="22">
        <f t="shared" si="11"/>
        <v>5184371.9163394207</v>
      </c>
      <c r="CV57" s="22">
        <f t="shared" si="11"/>
        <v>5287977.2080938704</v>
      </c>
      <c r="CW57" s="22">
        <f t="shared" si="11"/>
        <v>4943074.2817416703</v>
      </c>
      <c r="CX57" s="22">
        <f t="shared" si="11"/>
        <v>4973688.9071257403</v>
      </c>
      <c r="CY57" s="22">
        <f t="shared" si="11"/>
        <v>4931732.3887128811</v>
      </c>
      <c r="CZ57" s="22">
        <f t="shared" si="11"/>
        <v>5028364.6984167304</v>
      </c>
      <c r="DA57" s="22">
        <f t="shared" si="11"/>
        <v>5124534.1456736503</v>
      </c>
      <c r="DB57" s="22">
        <f t="shared" si="11"/>
        <v>4993992.5212721601</v>
      </c>
      <c r="DC57" s="22">
        <f t="shared" si="11"/>
        <v>4815862.9191280799</v>
      </c>
      <c r="DD57" s="22">
        <f t="shared" si="11"/>
        <v>4764588.45321583</v>
      </c>
      <c r="DE57" s="22">
        <f t="shared" si="11"/>
        <v>4705479.8365505505</v>
      </c>
      <c r="DF57" s="22">
        <f t="shared" si="11"/>
        <v>4779991.3585663093</v>
      </c>
      <c r="DG57" s="22">
        <f t="shared" si="11"/>
        <v>5049994.72346594</v>
      </c>
      <c r="DH57" s="22">
        <f t="shared" si="11"/>
        <v>4993219.251649471</v>
      </c>
      <c r="DI57" s="22">
        <f t="shared" si="11"/>
        <v>4873091.9099351</v>
      </c>
      <c r="DJ57" s="22">
        <f t="shared" si="11"/>
        <v>5010857.1118600098</v>
      </c>
      <c r="DK57" s="22">
        <f t="shared" si="11"/>
        <v>5348328.80296556</v>
      </c>
      <c r="DL57" s="22">
        <f t="shared" si="11"/>
        <v>5212236.4792139307</v>
      </c>
      <c r="DM57" s="22">
        <f t="shared" si="11"/>
        <v>5362030.4423632203</v>
      </c>
      <c r="DN57" s="22">
        <f t="shared" si="11"/>
        <v>5291102.1221742397</v>
      </c>
      <c r="DO57" s="22">
        <f t="shared" si="11"/>
        <v>5320194.678066521</v>
      </c>
      <c r="DP57" s="22">
        <f t="shared" si="11"/>
        <v>5275642.1963674398</v>
      </c>
      <c r="DQ57" s="22">
        <f t="shared" si="11"/>
        <v>5732217.886482181</v>
      </c>
      <c r="DR57" s="22">
        <f t="shared" si="11"/>
        <v>5513234.4176975815</v>
      </c>
      <c r="DS57" s="22">
        <f t="shared" si="11"/>
        <v>5713296.6537098913</v>
      </c>
      <c r="DT57" s="22">
        <f t="shared" si="11"/>
        <v>5698134.5301781902</v>
      </c>
      <c r="DU57" s="22">
        <f t="shared" si="11"/>
        <v>5335964.6862342898</v>
      </c>
      <c r="DV57" s="22">
        <f t="shared" si="11"/>
        <v>5212939.0664128698</v>
      </c>
      <c r="DW57" s="22">
        <f t="shared" si="11"/>
        <v>5317026.6630251706</v>
      </c>
      <c r="DX57" s="22">
        <f t="shared" si="11"/>
        <v>5186546.8831312489</v>
      </c>
      <c r="DY57" s="22">
        <f>+DY56/$B$1</f>
        <v>5160269.2292633802</v>
      </c>
      <c r="DZ57" s="17">
        <v>1</v>
      </c>
    </row>
    <row r="58" spans="1:130" x14ac:dyDescent="0.2">
      <c r="B58" s="21"/>
      <c r="C58" s="21"/>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3"/>
    </row>
    <row r="59" spans="1:130" x14ac:dyDescent="0.2">
      <c r="B59" s="21"/>
      <c r="C59" s="21"/>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3"/>
    </row>
    <row r="60" spans="1:130" x14ac:dyDescent="0.2">
      <c r="B60" s="21"/>
      <c r="C60" s="21"/>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3"/>
    </row>
    <row r="61" spans="1:130" x14ac:dyDescent="0.2">
      <c r="B61" s="21"/>
      <c r="C61" s="21"/>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3"/>
    </row>
    <row r="62" spans="1:130" x14ac:dyDescent="0.2">
      <c r="B62" s="21"/>
      <c r="C62" s="21"/>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3"/>
    </row>
    <row r="63" spans="1:130" x14ac:dyDescent="0.2">
      <c r="B63" s="21"/>
      <c r="C63" s="21"/>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3"/>
    </row>
    <row r="64" spans="1:130" x14ac:dyDescent="0.2">
      <c r="B64" s="21"/>
      <c r="C64" s="21"/>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3"/>
    </row>
    <row r="65" spans="2:119" x14ac:dyDescent="0.2">
      <c r="B65" s="21"/>
      <c r="C65" s="21"/>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3"/>
    </row>
    <row r="66" spans="2:119" x14ac:dyDescent="0.2">
      <c r="B66" s="21"/>
      <c r="C66" s="21"/>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3"/>
    </row>
    <row r="67" spans="2:119" x14ac:dyDescent="0.2">
      <c r="B67" s="21"/>
      <c r="C67" s="21"/>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3"/>
    </row>
    <row r="68" spans="2:119" x14ac:dyDescent="0.2">
      <c r="B68" s="21"/>
      <c r="C68" s="21"/>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3"/>
    </row>
    <row r="69" spans="2:119" x14ac:dyDescent="0.2">
      <c r="B69" s="21"/>
      <c r="C69" s="21"/>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3"/>
    </row>
    <row r="70" spans="2:119" x14ac:dyDescent="0.2">
      <c r="B70" s="21"/>
      <c r="C70" s="21"/>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3"/>
    </row>
    <row r="71" spans="2:119" x14ac:dyDescent="0.2">
      <c r="B71" s="21"/>
      <c r="C71" s="21"/>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c r="DA71" s="22"/>
      <c r="DB71" s="22"/>
      <c r="DC71" s="22"/>
      <c r="DD71" s="22"/>
      <c r="DE71" s="22"/>
      <c r="DF71" s="22"/>
      <c r="DG71" s="22"/>
      <c r="DH71" s="22"/>
      <c r="DI71" s="22"/>
      <c r="DJ71" s="22"/>
      <c r="DK71" s="22"/>
      <c r="DL71" s="22"/>
      <c r="DM71" s="22"/>
      <c r="DN71" s="22"/>
      <c r="DO71" s="23"/>
    </row>
    <row r="72" spans="2:119" x14ac:dyDescent="0.2">
      <c r="B72" s="21"/>
      <c r="C72" s="21"/>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c r="DA72" s="22"/>
      <c r="DB72" s="22"/>
      <c r="DC72" s="22"/>
      <c r="DD72" s="22"/>
      <c r="DE72" s="22"/>
      <c r="DF72" s="22"/>
      <c r="DG72" s="22"/>
      <c r="DH72" s="22"/>
      <c r="DI72" s="22"/>
      <c r="DJ72" s="22"/>
      <c r="DK72" s="22"/>
      <c r="DL72" s="22"/>
      <c r="DM72" s="22"/>
      <c r="DN72" s="22"/>
      <c r="DO72" s="23"/>
    </row>
    <row r="73" spans="2:119" x14ac:dyDescent="0.2">
      <c r="B73" s="21"/>
      <c r="C73" s="21"/>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c r="DA73" s="22"/>
      <c r="DB73" s="22"/>
      <c r="DC73" s="22"/>
      <c r="DD73" s="22"/>
      <c r="DE73" s="22"/>
      <c r="DF73" s="22"/>
      <c r="DG73" s="22"/>
      <c r="DH73" s="22"/>
      <c r="DI73" s="22"/>
      <c r="DJ73" s="22"/>
      <c r="DK73" s="22"/>
      <c r="DL73" s="22"/>
      <c r="DM73" s="22"/>
      <c r="DN73" s="22"/>
      <c r="DO73" s="23"/>
    </row>
    <row r="74" spans="2:119" x14ac:dyDescent="0.2">
      <c r="B74" s="21"/>
      <c r="C74" s="21"/>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c r="CW74" s="22"/>
      <c r="CX74" s="22"/>
      <c r="CY74" s="22"/>
      <c r="CZ74" s="22"/>
      <c r="DA74" s="22"/>
      <c r="DB74" s="22"/>
      <c r="DC74" s="22"/>
      <c r="DD74" s="22"/>
      <c r="DE74" s="22"/>
      <c r="DF74" s="22"/>
      <c r="DG74" s="22"/>
      <c r="DH74" s="22"/>
      <c r="DI74" s="22"/>
      <c r="DJ74" s="22"/>
      <c r="DK74" s="22"/>
      <c r="DL74" s="22"/>
      <c r="DM74" s="22"/>
      <c r="DN74" s="22"/>
      <c r="DO74" s="23"/>
    </row>
    <row r="75" spans="2:119" x14ac:dyDescent="0.2">
      <c r="B75" s="21"/>
      <c r="C75" s="21"/>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c r="CW75" s="22"/>
      <c r="CX75" s="22"/>
      <c r="CY75" s="22"/>
      <c r="CZ75" s="22"/>
      <c r="DA75" s="22"/>
      <c r="DB75" s="22"/>
      <c r="DC75" s="22"/>
      <c r="DD75" s="22"/>
      <c r="DE75" s="22"/>
      <c r="DF75" s="22"/>
      <c r="DG75" s="22"/>
      <c r="DH75" s="22"/>
      <c r="DI75" s="22"/>
      <c r="DJ75" s="22"/>
      <c r="DK75" s="22"/>
      <c r="DL75" s="22"/>
      <c r="DM75" s="22"/>
      <c r="DN75" s="22"/>
      <c r="DO75" s="23"/>
    </row>
    <row r="76" spans="2:119" x14ac:dyDescent="0.2">
      <c r="B76" s="21"/>
      <c r="C76" s="21"/>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c r="CW76" s="22"/>
      <c r="CX76" s="22"/>
      <c r="CY76" s="22"/>
      <c r="CZ76" s="22"/>
      <c r="DA76" s="22"/>
      <c r="DB76" s="22"/>
      <c r="DC76" s="22"/>
      <c r="DD76" s="22"/>
      <c r="DE76" s="22"/>
      <c r="DF76" s="22"/>
      <c r="DG76" s="22"/>
      <c r="DH76" s="22"/>
      <c r="DI76" s="22"/>
      <c r="DJ76" s="22"/>
      <c r="DK76" s="22"/>
      <c r="DL76" s="22"/>
      <c r="DM76" s="22"/>
      <c r="DN76" s="22"/>
      <c r="DO76" s="23"/>
    </row>
    <row r="77" spans="2:119" x14ac:dyDescent="0.2">
      <c r="B77" s="21"/>
      <c r="C77" s="21"/>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c r="CZ77" s="22"/>
      <c r="DA77" s="22"/>
      <c r="DB77" s="22"/>
      <c r="DC77" s="22"/>
      <c r="DD77" s="22"/>
      <c r="DE77" s="22"/>
      <c r="DF77" s="22"/>
      <c r="DG77" s="22"/>
      <c r="DH77" s="22"/>
      <c r="DI77" s="22"/>
      <c r="DJ77" s="22"/>
      <c r="DK77" s="22"/>
      <c r="DL77" s="22"/>
      <c r="DM77" s="22"/>
      <c r="DN77" s="22"/>
      <c r="DO77" s="23"/>
    </row>
    <row r="78" spans="2:119" s="27" customFormat="1" ht="30" x14ac:dyDescent="0.4">
      <c r="B78" s="24"/>
      <c r="C78" s="135" t="s">
        <v>58</v>
      </c>
      <c r="D78" s="135"/>
      <c r="E78" s="135"/>
      <c r="F78" s="135"/>
      <c r="G78" s="135"/>
      <c r="H78" s="135"/>
      <c r="I78" s="135"/>
      <c r="J78" s="13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c r="BH78" s="25"/>
      <c r="BI78" s="25"/>
      <c r="BJ78" s="25"/>
      <c r="BK78" s="25"/>
      <c r="BL78" s="25"/>
      <c r="BM78" s="25"/>
      <c r="BN78" s="25"/>
      <c r="BO78" s="25"/>
      <c r="BP78" s="25"/>
      <c r="BQ78" s="25"/>
      <c r="BR78" s="25"/>
      <c r="BS78" s="25"/>
      <c r="BT78" s="25"/>
      <c r="BU78" s="25"/>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25"/>
      <c r="CZ78" s="25"/>
      <c r="DA78" s="25"/>
      <c r="DB78" s="25"/>
      <c r="DC78" s="25"/>
      <c r="DD78" s="25"/>
      <c r="DE78" s="25"/>
      <c r="DF78" s="25"/>
      <c r="DG78" s="25"/>
      <c r="DH78" s="25"/>
      <c r="DI78" s="25"/>
      <c r="DJ78" s="25"/>
      <c r="DK78" s="25"/>
      <c r="DL78" s="25"/>
      <c r="DM78" s="25"/>
      <c r="DN78" s="25"/>
      <c r="DO78" s="26"/>
    </row>
    <row r="79" spans="2:119" x14ac:dyDescent="0.2">
      <c r="B79" s="21"/>
      <c r="C79" s="21"/>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3"/>
    </row>
    <row r="80" spans="2:119" x14ac:dyDescent="0.2">
      <c r="B80" s="21"/>
      <c r="C80" s="21"/>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c r="CW80" s="22"/>
      <c r="CX80" s="22"/>
      <c r="CY80" s="22"/>
      <c r="CZ80" s="22"/>
      <c r="DA80" s="22"/>
      <c r="DB80" s="22"/>
      <c r="DC80" s="22"/>
      <c r="DD80" s="22"/>
      <c r="DE80" s="22"/>
      <c r="DF80" s="22"/>
      <c r="DG80" s="22"/>
      <c r="DH80" s="22"/>
      <c r="DI80" s="22"/>
      <c r="DJ80" s="22"/>
      <c r="DK80" s="22"/>
      <c r="DL80" s="22"/>
      <c r="DM80" s="22"/>
      <c r="DN80" s="22"/>
      <c r="DO80" s="23"/>
    </row>
    <row r="81" spans="2:131" x14ac:dyDescent="0.2">
      <c r="B81" s="21"/>
      <c r="C81" s="21"/>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c r="CW81" s="22"/>
      <c r="CX81" s="22"/>
      <c r="CY81" s="22"/>
      <c r="CZ81" s="22"/>
      <c r="DA81" s="22"/>
      <c r="DB81" s="22"/>
      <c r="DC81" s="22"/>
      <c r="DD81" s="22"/>
      <c r="DE81" s="22"/>
      <c r="DF81" s="22"/>
      <c r="DG81" s="22"/>
      <c r="DH81" s="22"/>
      <c r="DI81" s="22"/>
      <c r="DJ81" s="22"/>
      <c r="DK81" s="22"/>
      <c r="DL81" s="22"/>
      <c r="DM81" s="22"/>
      <c r="DN81" s="22"/>
      <c r="DO81" s="23"/>
    </row>
    <row r="82" spans="2:131" x14ac:dyDescent="0.2">
      <c r="B82" s="28" t="s">
        <v>89</v>
      </c>
      <c r="C82" s="21"/>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3"/>
    </row>
    <row r="83" spans="2:131" x14ac:dyDescent="0.2">
      <c r="B83" s="21">
        <f t="shared" ref="B83:B120" si="12">+B6</f>
        <v>111515</v>
      </c>
      <c r="C83" s="21" t="s">
        <v>21</v>
      </c>
      <c r="D83" s="22">
        <v>2046.46</v>
      </c>
      <c r="E83" s="22">
        <v>2046.46</v>
      </c>
      <c r="F83" s="22">
        <v>2736.46</v>
      </c>
      <c r="G83" s="22">
        <v>2736.46</v>
      </c>
      <c r="H83" s="22">
        <v>2736.46</v>
      </c>
      <c r="I83" s="22">
        <v>2736.46</v>
      </c>
      <c r="J83" s="22">
        <v>2736.46</v>
      </c>
      <c r="K83" s="22">
        <v>2736.46</v>
      </c>
      <c r="L83" s="22">
        <v>7848.71</v>
      </c>
      <c r="M83" s="22">
        <v>7818.71</v>
      </c>
      <c r="N83" s="22">
        <v>7848.71</v>
      </c>
      <c r="O83" s="22">
        <v>7848.71</v>
      </c>
      <c r="P83" s="22">
        <v>7848.71</v>
      </c>
      <c r="Q83" s="22">
        <v>14598.71</v>
      </c>
      <c r="R83" s="22">
        <v>16758.12</v>
      </c>
      <c r="S83" s="22">
        <v>18923.12</v>
      </c>
      <c r="T83" s="22">
        <v>38923.120000000003</v>
      </c>
      <c r="U83" s="22">
        <v>14173.12</v>
      </c>
      <c r="V83" s="22">
        <v>16173.12</v>
      </c>
      <c r="W83" s="22">
        <v>16173.12</v>
      </c>
      <c r="X83" s="22">
        <v>9157.2900000000009</v>
      </c>
      <c r="Y83" s="22">
        <v>9157.2900000000009</v>
      </c>
      <c r="Z83" s="22">
        <v>10222</v>
      </c>
      <c r="AA83" s="22">
        <v>10222</v>
      </c>
      <c r="AB83" s="22">
        <v>10222</v>
      </c>
      <c r="AC83" s="22">
        <v>10222</v>
      </c>
      <c r="AD83" s="22">
        <v>18220.77</v>
      </c>
      <c r="AE83" s="22">
        <v>18160.77</v>
      </c>
      <c r="AF83" s="22">
        <v>18160.77</v>
      </c>
      <c r="AG83" s="22">
        <v>30968.57</v>
      </c>
      <c r="AH83" s="22">
        <v>30968.57</v>
      </c>
      <c r="AI83" s="22">
        <v>138166.85</v>
      </c>
      <c r="AJ83" s="22">
        <v>8331.77</v>
      </c>
      <c r="AK83" s="22">
        <v>14858.98</v>
      </c>
      <c r="AL83" s="22">
        <v>31525.65</v>
      </c>
      <c r="AM83" s="22">
        <v>134916.68</v>
      </c>
      <c r="AN83" s="22">
        <v>100314.87</v>
      </c>
      <c r="AO83" s="22">
        <v>10667.86</v>
      </c>
      <c r="AP83" s="22">
        <v>48279.94</v>
      </c>
      <c r="AQ83" s="22">
        <v>12090.82</v>
      </c>
      <c r="AR83" s="22">
        <v>65011.94</v>
      </c>
      <c r="AS83" s="22">
        <v>94795.35</v>
      </c>
      <c r="AT83" s="22">
        <v>25780.63</v>
      </c>
      <c r="AU83" s="22">
        <v>47378.55</v>
      </c>
      <c r="AV83" s="22">
        <v>78196.850000000006</v>
      </c>
      <c r="AW83" s="22">
        <v>63905.7</v>
      </c>
      <c r="AX83" s="22">
        <v>8573.32</v>
      </c>
      <c r="AY83" s="22">
        <v>178679.97</v>
      </c>
      <c r="AZ83" s="22">
        <v>150661.44</v>
      </c>
      <c r="BA83" s="22">
        <v>150661.44</v>
      </c>
      <c r="BB83" s="22">
        <v>145599.69</v>
      </c>
      <c r="BC83" s="22">
        <v>110611.23</v>
      </c>
      <c r="BD83" s="22">
        <v>155157.01999999999</v>
      </c>
      <c r="BE83" s="22">
        <v>82567.039999999994</v>
      </c>
      <c r="BF83" s="22">
        <v>7067.88</v>
      </c>
      <c r="BG83" s="22">
        <v>19964.830000000002</v>
      </c>
      <c r="BH83" s="22">
        <v>13606.81</v>
      </c>
      <c r="BI83" s="22">
        <v>8913.5</v>
      </c>
      <c r="BJ83" s="22">
        <v>12265.79</v>
      </c>
      <c r="BK83" s="22">
        <v>17006.82</v>
      </c>
      <c r="BL83" s="22">
        <v>16586.02</v>
      </c>
      <c r="BM83" s="22">
        <v>22522.23</v>
      </c>
      <c r="BN83" s="22">
        <v>10965.98</v>
      </c>
      <c r="BO83" s="22">
        <v>30576.15</v>
      </c>
      <c r="BP83" s="22">
        <v>10326.99</v>
      </c>
      <c r="BQ83" s="22">
        <v>17892.23</v>
      </c>
      <c r="BR83" s="22">
        <v>26648.75</v>
      </c>
      <c r="BS83" s="22">
        <v>27976.82</v>
      </c>
      <c r="BT83" s="22">
        <v>20887.150000000001</v>
      </c>
      <c r="BU83" s="22">
        <v>29157.07</v>
      </c>
      <c r="BV83" s="22">
        <v>53114.34</v>
      </c>
      <c r="BW83" s="22">
        <v>17873.82</v>
      </c>
      <c r="BX83" s="22">
        <v>18849.689999999999</v>
      </c>
      <c r="BY83" s="22">
        <v>172840.6</v>
      </c>
      <c r="BZ83" s="22">
        <v>22456.03</v>
      </c>
      <c r="CA83" s="22">
        <v>18090.36</v>
      </c>
      <c r="CB83" s="22">
        <v>17052.12</v>
      </c>
      <c r="CC83" s="22">
        <v>44350.36</v>
      </c>
      <c r="CD83" s="22">
        <v>19691.830000000002</v>
      </c>
      <c r="CE83" s="22">
        <v>19434.03</v>
      </c>
      <c r="CF83" s="22">
        <v>19172.740000000002</v>
      </c>
      <c r="CG83" s="22">
        <v>4990.67</v>
      </c>
      <c r="CH83" s="22">
        <v>49754.85</v>
      </c>
      <c r="CI83" s="22">
        <v>49516.71</v>
      </c>
      <c r="CJ83" s="22">
        <v>25299.1</v>
      </c>
      <c r="CK83" s="22">
        <v>64223.55</v>
      </c>
      <c r="CL83" s="22">
        <v>62579.37</v>
      </c>
      <c r="CM83" s="22">
        <v>159694.6</v>
      </c>
      <c r="CN83" s="22">
        <v>216640.39</v>
      </c>
      <c r="CO83" s="22">
        <v>175225.69</v>
      </c>
      <c r="CP83" s="22">
        <v>189765.47</v>
      </c>
      <c r="CQ83" s="22">
        <v>172252.51</v>
      </c>
      <c r="CR83" s="22">
        <v>175618.09</v>
      </c>
      <c r="CS83" s="22">
        <v>179677.85</v>
      </c>
      <c r="CT83" s="22">
        <v>170373.99</v>
      </c>
      <c r="CU83" s="22">
        <v>172149.47</v>
      </c>
      <c r="CV83" s="22">
        <v>217834.7</v>
      </c>
      <c r="CW83" s="22">
        <v>177796.65</v>
      </c>
      <c r="CX83" s="22">
        <v>113205.59</v>
      </c>
      <c r="CY83" s="22">
        <v>327925.83</v>
      </c>
      <c r="CZ83" s="22">
        <v>294527.05</v>
      </c>
      <c r="DA83" s="22">
        <v>247215.74</v>
      </c>
      <c r="DB83" s="22">
        <v>150487.38</v>
      </c>
      <c r="DC83" s="22">
        <v>138442.07</v>
      </c>
      <c r="DD83" s="22">
        <v>95444.65</v>
      </c>
      <c r="DE83" s="22">
        <v>77634.62</v>
      </c>
      <c r="DF83" s="22">
        <v>76363.360000000001</v>
      </c>
      <c r="DG83" s="22">
        <v>53789.18</v>
      </c>
      <c r="DH83" s="22">
        <v>14927.61</v>
      </c>
      <c r="DI83" s="22">
        <v>86270.54</v>
      </c>
      <c r="DJ83" s="22">
        <v>28339.54</v>
      </c>
      <c r="DK83" s="37">
        <v>27937.16</v>
      </c>
      <c r="DL83" s="22">
        <v>24281.17</v>
      </c>
      <c r="DM83" s="22">
        <v>43264.28</v>
      </c>
      <c r="DN83" s="22">
        <v>23613.49</v>
      </c>
      <c r="DO83" s="22">
        <v>47122.92</v>
      </c>
      <c r="DP83" s="22">
        <v>39368.07</v>
      </c>
      <c r="DQ83" s="22">
        <v>30646.62</v>
      </c>
      <c r="DR83" s="22">
        <v>37562.82</v>
      </c>
      <c r="DS83" s="22">
        <v>7590.13</v>
      </c>
      <c r="DT83" s="22">
        <v>7134.96</v>
      </c>
      <c r="DU83" s="22">
        <v>29277.85</v>
      </c>
      <c r="DV83" s="22">
        <v>35614.629999999997</v>
      </c>
      <c r="DW83" s="37">
        <v>40420.910000000003</v>
      </c>
      <c r="DX83" s="22">
        <v>2009178.04</v>
      </c>
      <c r="DY83" s="22">
        <v>2009596.78</v>
      </c>
      <c r="DZ83" s="36">
        <f>+DW83-DV83</f>
        <v>4806.2800000000061</v>
      </c>
      <c r="EA83" s="34">
        <f>+DW83-DK83</f>
        <v>12483.750000000004</v>
      </c>
    </row>
    <row r="84" spans="2:131" x14ac:dyDescent="0.2">
      <c r="B84" s="21">
        <f t="shared" si="12"/>
        <v>120505</v>
      </c>
      <c r="C84" s="21" t="s">
        <v>59</v>
      </c>
      <c r="D84" s="22">
        <v>110000</v>
      </c>
      <c r="E84" s="22">
        <v>110000</v>
      </c>
      <c r="F84" s="22">
        <v>0</v>
      </c>
      <c r="G84" s="22">
        <v>0</v>
      </c>
      <c r="H84" s="22">
        <v>0</v>
      </c>
      <c r="I84" s="22">
        <v>0</v>
      </c>
      <c r="J84" s="22">
        <v>0</v>
      </c>
      <c r="K84" s="22">
        <v>0</v>
      </c>
      <c r="L84" s="22">
        <v>0</v>
      </c>
      <c r="M84" s="22">
        <v>0</v>
      </c>
      <c r="N84" s="22">
        <v>0</v>
      </c>
      <c r="O84" s="22">
        <v>0</v>
      </c>
      <c r="P84" s="22">
        <v>0</v>
      </c>
      <c r="Q84" s="22">
        <v>0</v>
      </c>
      <c r="R84" s="22">
        <v>0</v>
      </c>
      <c r="S84" s="22">
        <v>0</v>
      </c>
      <c r="T84" s="22">
        <v>0</v>
      </c>
      <c r="U84" s="22">
        <v>0</v>
      </c>
      <c r="V84" s="22">
        <v>0</v>
      </c>
      <c r="W84" s="22">
        <v>0</v>
      </c>
      <c r="X84" s="22">
        <v>0</v>
      </c>
      <c r="Y84" s="22">
        <v>0</v>
      </c>
      <c r="Z84" s="22">
        <v>0</v>
      </c>
      <c r="AA84" s="22">
        <v>0</v>
      </c>
      <c r="AB84" s="22">
        <v>2910000</v>
      </c>
      <c r="AC84" s="22">
        <v>2910000</v>
      </c>
      <c r="AD84" s="22">
        <v>0</v>
      </c>
      <c r="AE84" s="22">
        <v>0</v>
      </c>
      <c r="AF84" s="22">
        <v>2500000</v>
      </c>
      <c r="AG84" s="22">
        <v>52500000</v>
      </c>
      <c r="AH84" s="22">
        <v>72000000</v>
      </c>
      <c r="AI84" s="22">
        <v>102017058.73</v>
      </c>
      <c r="AJ84" s="22">
        <v>169306169.81</v>
      </c>
      <c r="AK84" s="22">
        <v>0</v>
      </c>
      <c r="AL84" s="22">
        <v>0</v>
      </c>
      <c r="AM84" s="22">
        <v>0</v>
      </c>
      <c r="AN84" s="22">
        <v>0</v>
      </c>
      <c r="AO84" s="22">
        <v>994732.77</v>
      </c>
      <c r="AP84" s="22">
        <v>143.61000000000001</v>
      </c>
      <c r="AQ84" s="22">
        <v>11454.44</v>
      </c>
      <c r="AR84" s="22">
        <v>430409.77</v>
      </c>
      <c r="AS84" s="22">
        <v>776571.07</v>
      </c>
      <c r="AT84" s="22">
        <v>1422786.93</v>
      </c>
      <c r="AU84" s="22">
        <v>355121.11</v>
      </c>
      <c r="AV84" s="22">
        <v>675347.36</v>
      </c>
      <c r="AW84" s="22">
        <v>1254612.3500000001</v>
      </c>
      <c r="AX84" s="22">
        <v>414062.66</v>
      </c>
      <c r="AY84" s="22">
        <v>163813.9</v>
      </c>
      <c r="AZ84" s="22">
        <v>696246.13</v>
      </c>
      <c r="BA84" s="22">
        <v>6342100.0899999999</v>
      </c>
      <c r="BB84" s="22">
        <v>732941.61</v>
      </c>
      <c r="BC84" s="22">
        <v>30614472.699999999</v>
      </c>
      <c r="BD84" s="22">
        <v>10002118.98</v>
      </c>
      <c r="BE84" s="22">
        <v>2957091.64</v>
      </c>
      <c r="BF84" s="22">
        <v>26304.11</v>
      </c>
      <c r="BG84" s="22">
        <v>1586937.77</v>
      </c>
      <c r="BH84" s="22">
        <v>226855.86</v>
      </c>
      <c r="BI84" s="22">
        <v>104183.8</v>
      </c>
      <c r="BJ84" s="22">
        <v>5099797.01</v>
      </c>
      <c r="BK84" s="22">
        <v>568330.13</v>
      </c>
      <c r="BL84" s="22">
        <v>298073.51</v>
      </c>
      <c r="BM84" s="22">
        <v>520.04999999999995</v>
      </c>
      <c r="BN84" s="22">
        <v>154617.29</v>
      </c>
      <c r="BO84" s="22">
        <v>60351.63</v>
      </c>
      <c r="BP84" s="22">
        <v>446281.2</v>
      </c>
      <c r="BQ84" s="22">
        <v>766.65</v>
      </c>
      <c r="BR84" s="22">
        <v>148255.1</v>
      </c>
      <c r="BS84" s="22">
        <v>21311.49</v>
      </c>
      <c r="BT84" s="22">
        <v>226199.94</v>
      </c>
      <c r="BU84" s="22">
        <v>745916.75</v>
      </c>
      <c r="BV84" s="22">
        <v>63502.78</v>
      </c>
      <c r="BW84" s="22">
        <v>1940950.39</v>
      </c>
      <c r="BX84" s="22">
        <v>3073695.27</v>
      </c>
      <c r="BY84" s="22">
        <v>981882.09</v>
      </c>
      <c r="BZ84" s="22">
        <v>2131156.19</v>
      </c>
      <c r="CA84" s="22">
        <v>9956592.1799999997</v>
      </c>
      <c r="CB84" s="22">
        <v>545320192.83000004</v>
      </c>
      <c r="CC84" s="22">
        <v>39898120.409999996</v>
      </c>
      <c r="CD84" s="22">
        <v>51684284.82</v>
      </c>
      <c r="CE84" s="22">
        <v>41512784.140000001</v>
      </c>
      <c r="CF84" s="22">
        <v>82771602.719999999</v>
      </c>
      <c r="CG84" s="22">
        <v>5628316.0099999998</v>
      </c>
      <c r="CH84" s="22">
        <v>5292277.9000000004</v>
      </c>
      <c r="CI84" s="22">
        <v>62253622.159999996</v>
      </c>
      <c r="CJ84" s="22">
        <v>122259271.29000001</v>
      </c>
      <c r="CK84" s="22">
        <v>316149603.30000001</v>
      </c>
      <c r="CL84" s="22">
        <v>55138183.600000001</v>
      </c>
      <c r="CM84" s="22">
        <v>12625642.960000001</v>
      </c>
      <c r="CN84" s="22">
        <v>15298515.48</v>
      </c>
      <c r="CO84" s="22">
        <v>41970930.369999997</v>
      </c>
      <c r="CP84" s="22">
        <v>5412233.6100000003</v>
      </c>
      <c r="CQ84" s="22">
        <v>27489429.629999999</v>
      </c>
      <c r="CR84" s="22">
        <v>29228191.550000001</v>
      </c>
      <c r="CS84" s="22">
        <v>845757.93</v>
      </c>
      <c r="CT84" s="22">
        <v>40278668.119999997</v>
      </c>
      <c r="CU84" s="22">
        <v>1705139.44</v>
      </c>
      <c r="CV84" s="22">
        <v>163687463.5</v>
      </c>
      <c r="CW84" s="22">
        <v>1787514675.1300001</v>
      </c>
      <c r="CX84" s="22">
        <v>385395553</v>
      </c>
      <c r="CY84" s="22">
        <v>45797455.130000003</v>
      </c>
      <c r="CZ84" s="22">
        <v>43049998.039999999</v>
      </c>
      <c r="DA84" s="22">
        <v>32045481.829999998</v>
      </c>
      <c r="DB84" s="22">
        <v>72871441.370000005</v>
      </c>
      <c r="DC84" s="22">
        <v>72638844.790000007</v>
      </c>
      <c r="DD84" s="22">
        <v>167243492.81</v>
      </c>
      <c r="DE84" s="22">
        <v>229412656.19999999</v>
      </c>
      <c r="DF84" s="22">
        <v>12602892.970000001</v>
      </c>
      <c r="DG84" s="22">
        <v>168634920.96000001</v>
      </c>
      <c r="DH84" s="22">
        <v>103455880.73999999</v>
      </c>
      <c r="DI84" s="22">
        <v>136961436.33000001</v>
      </c>
      <c r="DJ84" s="22">
        <v>184219955.86000001</v>
      </c>
      <c r="DK84" s="37">
        <v>508450611.44</v>
      </c>
      <c r="DL84" s="22">
        <v>252104007.31999999</v>
      </c>
      <c r="DM84" s="22">
        <v>230726273.94</v>
      </c>
      <c r="DN84" s="22">
        <v>305639671.92000002</v>
      </c>
      <c r="DO84" s="22">
        <v>61254294.549999997</v>
      </c>
      <c r="DP84" s="22">
        <v>289902328.99000001</v>
      </c>
      <c r="DQ84" s="22">
        <v>199771083.93000001</v>
      </c>
      <c r="DR84" s="22">
        <v>44453498.299999997</v>
      </c>
      <c r="DS84" s="22">
        <v>66774915.020000003</v>
      </c>
      <c r="DT84" s="22">
        <v>50194395.18</v>
      </c>
      <c r="DU84" s="22">
        <v>41667151.420000002</v>
      </c>
      <c r="DV84" s="22">
        <v>838228514.88999999</v>
      </c>
      <c r="DW84" s="37">
        <v>52975751.829999998</v>
      </c>
      <c r="DX84" s="22">
        <v>97923275.129999995</v>
      </c>
      <c r="DY84" s="22">
        <v>124734830.16</v>
      </c>
      <c r="DZ84" s="36">
        <f t="shared" ref="DZ84:DZ124" si="13">+DW84-DV84</f>
        <v>-785252763.05999994</v>
      </c>
      <c r="EA84" s="34">
        <f t="shared" ref="EA84:EA127" si="14">+DW84-DK84</f>
        <v>-455474859.61000001</v>
      </c>
    </row>
    <row r="85" spans="2:131" x14ac:dyDescent="0.2">
      <c r="B85" s="21">
        <f t="shared" si="12"/>
        <v>121005</v>
      </c>
      <c r="C85" s="21" t="s">
        <v>59</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0</v>
      </c>
      <c r="AC85" s="22">
        <v>0</v>
      </c>
      <c r="AD85" s="22">
        <v>0</v>
      </c>
      <c r="AE85" s="22">
        <v>0</v>
      </c>
      <c r="AF85" s="22">
        <v>0</v>
      </c>
      <c r="AG85" s="22">
        <v>0</v>
      </c>
      <c r="AH85" s="22">
        <v>0</v>
      </c>
      <c r="AI85" s="22">
        <v>0</v>
      </c>
      <c r="AJ85" s="22">
        <v>0</v>
      </c>
      <c r="AK85" s="22">
        <v>0</v>
      </c>
      <c r="AL85" s="22">
        <v>0</v>
      </c>
      <c r="AM85" s="22">
        <v>0</v>
      </c>
      <c r="AN85" s="22">
        <v>0</v>
      </c>
      <c r="AO85" s="22">
        <v>0</v>
      </c>
      <c r="AP85" s="22">
        <v>0</v>
      </c>
      <c r="AQ85" s="22">
        <v>0</v>
      </c>
      <c r="AR85" s="22">
        <v>0</v>
      </c>
      <c r="AS85" s="22">
        <v>0</v>
      </c>
      <c r="AT85" s="22">
        <v>0</v>
      </c>
      <c r="AU85" s="22">
        <v>0</v>
      </c>
      <c r="AV85" s="22">
        <v>0</v>
      </c>
      <c r="AW85" s="22">
        <v>0</v>
      </c>
      <c r="AX85" s="22">
        <v>0</v>
      </c>
      <c r="AY85" s="22">
        <v>0</v>
      </c>
      <c r="AZ85" s="22">
        <v>0</v>
      </c>
      <c r="BA85" s="22">
        <v>0</v>
      </c>
      <c r="BB85" s="22">
        <v>0</v>
      </c>
      <c r="BC85" s="22">
        <v>0</v>
      </c>
      <c r="BD85" s="22">
        <v>0</v>
      </c>
      <c r="BE85" s="22">
        <v>0</v>
      </c>
      <c r="BF85" s="22">
        <v>0</v>
      </c>
      <c r="BG85" s="22">
        <v>0</v>
      </c>
      <c r="BH85" s="22">
        <v>0</v>
      </c>
      <c r="BI85" s="22">
        <v>0</v>
      </c>
      <c r="BJ85" s="22">
        <v>0</v>
      </c>
      <c r="BK85" s="22">
        <v>0</v>
      </c>
      <c r="BL85" s="22">
        <v>0</v>
      </c>
      <c r="BM85" s="22">
        <v>0</v>
      </c>
      <c r="BN85" s="22">
        <v>0</v>
      </c>
      <c r="BO85" s="22">
        <v>0</v>
      </c>
      <c r="BP85" s="22">
        <v>0</v>
      </c>
      <c r="BQ85" s="22">
        <v>0</v>
      </c>
      <c r="BR85" s="22">
        <v>0</v>
      </c>
      <c r="BS85" s="22">
        <v>0</v>
      </c>
      <c r="BT85" s="22">
        <v>0</v>
      </c>
      <c r="BU85" s="22">
        <v>0</v>
      </c>
      <c r="BV85" s="22">
        <v>0</v>
      </c>
      <c r="BW85" s="22">
        <v>0</v>
      </c>
      <c r="BX85" s="22">
        <v>0</v>
      </c>
      <c r="BY85" s="22">
        <v>0</v>
      </c>
      <c r="BZ85" s="22">
        <v>0</v>
      </c>
      <c r="CA85" s="22">
        <v>0</v>
      </c>
      <c r="CB85" s="22">
        <v>0</v>
      </c>
      <c r="CC85" s="22">
        <v>0</v>
      </c>
      <c r="CD85" s="22">
        <v>0</v>
      </c>
      <c r="CE85" s="22">
        <v>0</v>
      </c>
      <c r="CF85" s="22">
        <v>0</v>
      </c>
      <c r="CG85" s="22">
        <v>0</v>
      </c>
      <c r="CH85" s="22">
        <v>0</v>
      </c>
      <c r="CI85" s="22">
        <v>0</v>
      </c>
      <c r="CJ85" s="22">
        <v>0</v>
      </c>
      <c r="CK85" s="22">
        <v>0</v>
      </c>
      <c r="CL85" s="22">
        <v>0</v>
      </c>
      <c r="CM85" s="22">
        <v>0</v>
      </c>
      <c r="CN85" s="22">
        <v>0</v>
      </c>
      <c r="CO85" s="22">
        <v>0</v>
      </c>
      <c r="CP85" s="22">
        <v>0</v>
      </c>
      <c r="CQ85" s="22">
        <v>0</v>
      </c>
      <c r="CR85" s="22">
        <v>0</v>
      </c>
      <c r="CS85" s="22">
        <v>0</v>
      </c>
      <c r="CT85" s="22">
        <v>0</v>
      </c>
      <c r="CU85" s="22">
        <v>0</v>
      </c>
      <c r="CV85" s="22">
        <v>0</v>
      </c>
      <c r="CW85" s="22">
        <v>0</v>
      </c>
      <c r="CX85" s="22">
        <v>0</v>
      </c>
      <c r="CY85" s="22">
        <v>0</v>
      </c>
      <c r="CZ85" s="22">
        <v>0</v>
      </c>
      <c r="DA85" s="22">
        <v>0</v>
      </c>
      <c r="DB85" s="22">
        <v>0</v>
      </c>
      <c r="DC85" s="22">
        <v>0</v>
      </c>
      <c r="DD85" s="22">
        <v>0</v>
      </c>
      <c r="DE85" s="22">
        <v>0</v>
      </c>
      <c r="DF85" s="22">
        <v>0</v>
      </c>
      <c r="DG85" s="22">
        <v>0</v>
      </c>
      <c r="DH85" s="22">
        <v>0</v>
      </c>
      <c r="DI85" s="22">
        <v>0</v>
      </c>
      <c r="DJ85" s="22">
        <v>0</v>
      </c>
      <c r="DK85" s="37">
        <v>0</v>
      </c>
      <c r="DL85" s="22">
        <v>0</v>
      </c>
      <c r="DM85" s="22">
        <v>0</v>
      </c>
      <c r="DN85" s="22">
        <v>0</v>
      </c>
      <c r="DO85" s="22">
        <v>0</v>
      </c>
      <c r="DP85" s="22">
        <v>0</v>
      </c>
      <c r="DQ85" s="22">
        <v>0</v>
      </c>
      <c r="DR85" s="22">
        <v>0</v>
      </c>
      <c r="DS85" s="22">
        <v>0</v>
      </c>
      <c r="DT85" s="22">
        <v>0</v>
      </c>
      <c r="DU85" s="22">
        <v>0</v>
      </c>
      <c r="DV85" s="22">
        <v>0</v>
      </c>
      <c r="DW85" s="37">
        <v>0</v>
      </c>
      <c r="DX85" s="22">
        <v>0</v>
      </c>
      <c r="DY85" s="22">
        <v>0</v>
      </c>
      <c r="DZ85" s="36">
        <f t="shared" si="13"/>
        <v>0</v>
      </c>
      <c r="EA85" s="34">
        <f t="shared" si="14"/>
        <v>0</v>
      </c>
    </row>
    <row r="86" spans="2:131" x14ac:dyDescent="0.2">
      <c r="B86" s="21">
        <f t="shared" si="12"/>
        <v>121010</v>
      </c>
      <c r="C86" s="21" t="s">
        <v>60</v>
      </c>
      <c r="D86" s="22">
        <v>0</v>
      </c>
      <c r="E86" s="22">
        <v>0</v>
      </c>
      <c r="F86" s="22">
        <v>0</v>
      </c>
      <c r="G86" s="22">
        <v>0</v>
      </c>
      <c r="H86" s="22">
        <v>0</v>
      </c>
      <c r="I86" s="22">
        <v>0</v>
      </c>
      <c r="J86" s="22">
        <v>0</v>
      </c>
      <c r="K86" s="22">
        <v>0</v>
      </c>
      <c r="L86" s="22">
        <v>0</v>
      </c>
      <c r="M86" s="22">
        <v>0</v>
      </c>
      <c r="N86" s="22">
        <v>0</v>
      </c>
      <c r="O86" s="22">
        <v>0</v>
      </c>
      <c r="P86" s="22">
        <v>0</v>
      </c>
      <c r="Q86" s="22">
        <v>0</v>
      </c>
      <c r="R86" s="22">
        <v>0</v>
      </c>
      <c r="S86" s="22">
        <v>0</v>
      </c>
      <c r="T86" s="22">
        <v>0</v>
      </c>
      <c r="U86" s="22">
        <v>0</v>
      </c>
      <c r="V86" s="22">
        <v>0</v>
      </c>
      <c r="W86" s="22">
        <v>0</v>
      </c>
      <c r="X86" s="22">
        <v>0</v>
      </c>
      <c r="Y86" s="22">
        <v>0</v>
      </c>
      <c r="Z86" s="22">
        <v>0</v>
      </c>
      <c r="AA86" s="22">
        <v>0</v>
      </c>
      <c r="AB86" s="22">
        <v>0</v>
      </c>
      <c r="AC86" s="22">
        <v>0</v>
      </c>
      <c r="AD86" s="22">
        <v>0</v>
      </c>
      <c r="AE86" s="22">
        <v>0</v>
      </c>
      <c r="AF86" s="22">
        <v>0</v>
      </c>
      <c r="AG86" s="22">
        <v>0</v>
      </c>
      <c r="AH86" s="22">
        <v>0</v>
      </c>
      <c r="AI86" s="22">
        <v>0</v>
      </c>
      <c r="AJ86" s="22">
        <v>0</v>
      </c>
      <c r="AK86" s="22">
        <v>0</v>
      </c>
      <c r="AL86" s="22">
        <v>0</v>
      </c>
      <c r="AM86" s="22">
        <v>0</v>
      </c>
      <c r="AN86" s="22">
        <v>0</v>
      </c>
      <c r="AO86" s="22">
        <v>0</v>
      </c>
      <c r="AP86" s="22">
        <v>0</v>
      </c>
      <c r="AQ86" s="22">
        <v>0</v>
      </c>
      <c r="AR86" s="22">
        <v>0</v>
      </c>
      <c r="AS86" s="22">
        <v>0</v>
      </c>
      <c r="AT86" s="22">
        <v>0</v>
      </c>
      <c r="AU86" s="22">
        <v>0</v>
      </c>
      <c r="AV86" s="22">
        <v>0</v>
      </c>
      <c r="AW86" s="22">
        <v>0</v>
      </c>
      <c r="AX86" s="22">
        <v>0</v>
      </c>
      <c r="AY86" s="22">
        <v>0</v>
      </c>
      <c r="AZ86" s="22">
        <v>0</v>
      </c>
      <c r="BA86" s="22">
        <v>0</v>
      </c>
      <c r="BB86" s="22">
        <v>0</v>
      </c>
      <c r="BC86" s="22">
        <v>0</v>
      </c>
      <c r="BD86" s="22">
        <v>0</v>
      </c>
      <c r="BE86" s="22">
        <v>0</v>
      </c>
      <c r="BF86" s="22">
        <v>0</v>
      </c>
      <c r="BG86" s="22">
        <v>0</v>
      </c>
      <c r="BH86" s="22">
        <v>0</v>
      </c>
      <c r="BI86" s="22">
        <v>0</v>
      </c>
      <c r="BJ86" s="22">
        <v>0</v>
      </c>
      <c r="BK86" s="22">
        <v>0</v>
      </c>
      <c r="BL86" s="22">
        <v>0</v>
      </c>
      <c r="BM86" s="22">
        <v>0</v>
      </c>
      <c r="BN86" s="22">
        <v>0</v>
      </c>
      <c r="BO86" s="22">
        <v>0</v>
      </c>
      <c r="BP86" s="22">
        <v>0</v>
      </c>
      <c r="BQ86" s="22">
        <v>0</v>
      </c>
      <c r="BR86" s="22">
        <v>0</v>
      </c>
      <c r="BS86" s="22">
        <v>0</v>
      </c>
      <c r="BT86" s="22">
        <v>0</v>
      </c>
      <c r="BU86" s="22">
        <v>0</v>
      </c>
      <c r="BV86" s="22">
        <v>0</v>
      </c>
      <c r="BW86" s="22">
        <v>0</v>
      </c>
      <c r="BX86" s="22">
        <v>0</v>
      </c>
      <c r="BY86" s="22">
        <v>0</v>
      </c>
      <c r="BZ86" s="22">
        <v>0</v>
      </c>
      <c r="CA86" s="22">
        <v>0</v>
      </c>
      <c r="CB86" s="22">
        <v>0</v>
      </c>
      <c r="CC86" s="22">
        <v>0</v>
      </c>
      <c r="CD86" s="22">
        <v>0</v>
      </c>
      <c r="CE86" s="22">
        <v>0</v>
      </c>
      <c r="CF86" s="22">
        <v>0</v>
      </c>
      <c r="CG86" s="22">
        <v>0</v>
      </c>
      <c r="CH86" s="22">
        <v>0</v>
      </c>
      <c r="CI86" s="22">
        <v>0</v>
      </c>
      <c r="CJ86" s="22">
        <v>0</v>
      </c>
      <c r="CK86" s="22">
        <v>0</v>
      </c>
      <c r="CL86" s="22">
        <v>0</v>
      </c>
      <c r="CM86" s="22">
        <v>0</v>
      </c>
      <c r="CN86" s="22">
        <v>0</v>
      </c>
      <c r="CO86" s="22">
        <v>0</v>
      </c>
      <c r="CP86" s="22">
        <v>0</v>
      </c>
      <c r="CQ86" s="22">
        <v>0</v>
      </c>
      <c r="CR86" s="22">
        <v>0</v>
      </c>
      <c r="CS86" s="22">
        <v>0</v>
      </c>
      <c r="CT86" s="22">
        <v>0</v>
      </c>
      <c r="CU86" s="22">
        <v>0</v>
      </c>
      <c r="CV86" s="22">
        <v>0</v>
      </c>
      <c r="CW86" s="22">
        <v>0</v>
      </c>
      <c r="CX86" s="22">
        <v>0</v>
      </c>
      <c r="CY86" s="22">
        <v>0</v>
      </c>
      <c r="CZ86" s="22">
        <v>0</v>
      </c>
      <c r="DA86" s="22">
        <v>0</v>
      </c>
      <c r="DB86" s="22">
        <v>0</v>
      </c>
      <c r="DC86" s="22">
        <v>0</v>
      </c>
      <c r="DD86" s="22">
        <v>0</v>
      </c>
      <c r="DE86" s="22">
        <v>0</v>
      </c>
      <c r="DF86" s="22">
        <v>0</v>
      </c>
      <c r="DG86" s="22">
        <v>0</v>
      </c>
      <c r="DH86" s="22">
        <v>0</v>
      </c>
      <c r="DI86" s="22">
        <v>0</v>
      </c>
      <c r="DJ86" s="22">
        <v>0</v>
      </c>
      <c r="DK86" s="37">
        <v>0</v>
      </c>
      <c r="DL86" s="22">
        <v>0</v>
      </c>
      <c r="DM86" s="22">
        <v>0</v>
      </c>
      <c r="DN86" s="22">
        <v>0</v>
      </c>
      <c r="DO86" s="22">
        <v>0</v>
      </c>
      <c r="DP86" s="22">
        <v>0</v>
      </c>
      <c r="DQ86" s="22">
        <v>0</v>
      </c>
      <c r="DR86" s="22">
        <v>0</v>
      </c>
      <c r="DS86" s="22">
        <v>0</v>
      </c>
      <c r="DT86" s="22">
        <v>0</v>
      </c>
      <c r="DU86" s="22">
        <v>0</v>
      </c>
      <c r="DV86" s="22">
        <v>0</v>
      </c>
      <c r="DW86" s="37">
        <v>0</v>
      </c>
      <c r="DX86" s="22">
        <v>0</v>
      </c>
      <c r="DY86" s="22">
        <v>0</v>
      </c>
      <c r="DZ86" s="36">
        <f t="shared" si="13"/>
        <v>0</v>
      </c>
      <c r="EA86" s="34">
        <f t="shared" si="14"/>
        <v>0</v>
      </c>
    </row>
    <row r="87" spans="2:131" x14ac:dyDescent="0.2">
      <c r="B87" s="21">
        <f t="shared" si="12"/>
        <v>121016</v>
      </c>
      <c r="C87" s="21" t="s">
        <v>61</v>
      </c>
      <c r="D87" s="22">
        <v>0</v>
      </c>
      <c r="E87" s="22">
        <v>0</v>
      </c>
      <c r="F87" s="22">
        <v>0</v>
      </c>
      <c r="G87" s="22">
        <v>0</v>
      </c>
      <c r="H87" s="22">
        <v>0</v>
      </c>
      <c r="I87" s="22">
        <v>0</v>
      </c>
      <c r="J87" s="22">
        <v>0</v>
      </c>
      <c r="K87" s="22">
        <v>0</v>
      </c>
      <c r="L87" s="22">
        <v>0</v>
      </c>
      <c r="M87" s="22">
        <v>0</v>
      </c>
      <c r="N87" s="22">
        <v>0</v>
      </c>
      <c r="O87" s="22">
        <v>0</v>
      </c>
      <c r="P87" s="22">
        <v>0</v>
      </c>
      <c r="Q87" s="22">
        <v>0</v>
      </c>
      <c r="R87" s="22">
        <v>0</v>
      </c>
      <c r="S87" s="22">
        <v>0</v>
      </c>
      <c r="T87" s="22">
        <v>0</v>
      </c>
      <c r="U87" s="22">
        <v>0</v>
      </c>
      <c r="V87" s="22">
        <v>0</v>
      </c>
      <c r="W87" s="22">
        <v>0</v>
      </c>
      <c r="X87" s="22">
        <v>0</v>
      </c>
      <c r="Y87" s="22">
        <v>0</v>
      </c>
      <c r="Z87" s="22">
        <v>0</v>
      </c>
      <c r="AA87" s="22">
        <v>0</v>
      </c>
      <c r="AB87" s="22">
        <v>0</v>
      </c>
      <c r="AC87" s="22">
        <v>0</v>
      </c>
      <c r="AD87" s="22">
        <v>0</v>
      </c>
      <c r="AE87" s="22">
        <v>0</v>
      </c>
      <c r="AF87" s="22">
        <v>0</v>
      </c>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v>0</v>
      </c>
      <c r="AZ87" s="22">
        <v>0</v>
      </c>
      <c r="BA87" s="22">
        <v>0</v>
      </c>
      <c r="BB87" s="22">
        <v>0</v>
      </c>
      <c r="BC87" s="22">
        <v>0</v>
      </c>
      <c r="BD87" s="22">
        <v>0</v>
      </c>
      <c r="BE87" s="22">
        <v>0</v>
      </c>
      <c r="BF87" s="22">
        <v>0</v>
      </c>
      <c r="BG87" s="22">
        <v>0</v>
      </c>
      <c r="BH87" s="22">
        <v>0</v>
      </c>
      <c r="BI87" s="22">
        <v>0</v>
      </c>
      <c r="BJ87" s="22">
        <v>0</v>
      </c>
      <c r="BK87" s="22">
        <v>0</v>
      </c>
      <c r="BL87" s="22">
        <v>0</v>
      </c>
      <c r="BM87" s="22">
        <v>0</v>
      </c>
      <c r="BN87" s="22">
        <v>0</v>
      </c>
      <c r="BO87" s="22">
        <v>0</v>
      </c>
      <c r="BP87" s="22">
        <v>0</v>
      </c>
      <c r="BQ87" s="22">
        <v>0</v>
      </c>
      <c r="BR87" s="22">
        <v>0</v>
      </c>
      <c r="BS87" s="22">
        <v>0</v>
      </c>
      <c r="BT87" s="22">
        <v>0</v>
      </c>
      <c r="BU87" s="22">
        <v>0</v>
      </c>
      <c r="BV87" s="22">
        <v>0</v>
      </c>
      <c r="BW87" s="22">
        <v>0</v>
      </c>
      <c r="BX87" s="22">
        <v>0</v>
      </c>
      <c r="BY87" s="22">
        <v>0</v>
      </c>
      <c r="BZ87" s="22">
        <v>0</v>
      </c>
      <c r="CA87" s="22">
        <v>0</v>
      </c>
      <c r="CB87" s="22">
        <v>0</v>
      </c>
      <c r="CC87" s="22">
        <v>0</v>
      </c>
      <c r="CD87" s="22">
        <v>0</v>
      </c>
      <c r="CE87" s="22">
        <v>0</v>
      </c>
      <c r="CF87" s="22">
        <v>0</v>
      </c>
      <c r="CG87" s="22">
        <v>0</v>
      </c>
      <c r="CH87" s="22">
        <v>0</v>
      </c>
      <c r="CI87" s="22">
        <v>0</v>
      </c>
      <c r="CJ87" s="22">
        <v>0</v>
      </c>
      <c r="CK87" s="22">
        <v>0</v>
      </c>
      <c r="CL87" s="22">
        <v>0</v>
      </c>
      <c r="CM87" s="22">
        <v>0</v>
      </c>
      <c r="CN87" s="22">
        <v>0</v>
      </c>
      <c r="CO87" s="22">
        <v>0</v>
      </c>
      <c r="CP87" s="22">
        <v>0</v>
      </c>
      <c r="CQ87" s="22">
        <v>0</v>
      </c>
      <c r="CR87" s="22">
        <v>0</v>
      </c>
      <c r="CS87" s="22">
        <v>0</v>
      </c>
      <c r="CT87" s="22">
        <v>0</v>
      </c>
      <c r="CU87" s="22">
        <v>0</v>
      </c>
      <c r="CV87" s="22">
        <v>0</v>
      </c>
      <c r="CW87" s="22">
        <v>0</v>
      </c>
      <c r="CX87" s="22">
        <v>0</v>
      </c>
      <c r="CY87" s="22">
        <v>0</v>
      </c>
      <c r="CZ87" s="22">
        <v>0</v>
      </c>
      <c r="DA87" s="22">
        <v>0</v>
      </c>
      <c r="DB87" s="22">
        <v>0</v>
      </c>
      <c r="DC87" s="22">
        <v>0</v>
      </c>
      <c r="DD87" s="22">
        <v>0</v>
      </c>
      <c r="DE87" s="22">
        <v>0</v>
      </c>
      <c r="DF87" s="22">
        <v>0</v>
      </c>
      <c r="DG87" s="22">
        <v>0</v>
      </c>
      <c r="DH87" s="22">
        <v>0</v>
      </c>
      <c r="DI87" s="22">
        <v>0</v>
      </c>
      <c r="DJ87" s="22">
        <v>0</v>
      </c>
      <c r="DK87" s="37">
        <v>0</v>
      </c>
      <c r="DL87" s="22">
        <v>0</v>
      </c>
      <c r="DM87" s="22">
        <v>0</v>
      </c>
      <c r="DN87" s="22">
        <v>0</v>
      </c>
      <c r="DO87" s="22">
        <v>0</v>
      </c>
      <c r="DP87" s="22">
        <v>0</v>
      </c>
      <c r="DQ87" s="22">
        <v>0</v>
      </c>
      <c r="DR87" s="22">
        <v>0</v>
      </c>
      <c r="DS87" s="22">
        <v>0</v>
      </c>
      <c r="DT87" s="22">
        <v>0</v>
      </c>
      <c r="DU87" s="22">
        <v>0</v>
      </c>
      <c r="DV87" s="22">
        <v>0</v>
      </c>
      <c r="DW87" s="37">
        <v>0</v>
      </c>
      <c r="DX87" s="22">
        <v>0</v>
      </c>
      <c r="DY87" s="22">
        <v>0</v>
      </c>
      <c r="DZ87" s="36">
        <f t="shared" si="13"/>
        <v>0</v>
      </c>
      <c r="EA87" s="34">
        <f t="shared" si="14"/>
        <v>0</v>
      </c>
    </row>
    <row r="88" spans="2:131" x14ac:dyDescent="0.2">
      <c r="B88" s="21">
        <f t="shared" si="12"/>
        <v>121505</v>
      </c>
      <c r="C88" s="21" t="s">
        <v>59</v>
      </c>
      <c r="D88" s="22">
        <v>0</v>
      </c>
      <c r="E88" s="22">
        <v>0</v>
      </c>
      <c r="F88" s="22">
        <v>0</v>
      </c>
      <c r="G88" s="22">
        <v>0</v>
      </c>
      <c r="H88" s="22">
        <v>0</v>
      </c>
      <c r="I88" s="22">
        <v>0</v>
      </c>
      <c r="J88" s="22">
        <v>0</v>
      </c>
      <c r="K88" s="22">
        <v>0</v>
      </c>
      <c r="L88" s="22">
        <v>0</v>
      </c>
      <c r="M88" s="22">
        <v>0</v>
      </c>
      <c r="N88" s="22">
        <v>0</v>
      </c>
      <c r="O88" s="22">
        <v>0</v>
      </c>
      <c r="P88" s="22">
        <v>0</v>
      </c>
      <c r="Q88" s="22">
        <v>0</v>
      </c>
      <c r="R88" s="22">
        <v>0</v>
      </c>
      <c r="S88" s="22">
        <v>0</v>
      </c>
      <c r="T88" s="22">
        <v>0</v>
      </c>
      <c r="U88" s="22">
        <v>0</v>
      </c>
      <c r="V88" s="22">
        <v>0</v>
      </c>
      <c r="W88" s="22">
        <v>0</v>
      </c>
      <c r="X88" s="22">
        <v>0</v>
      </c>
      <c r="Y88" s="22">
        <v>0</v>
      </c>
      <c r="Z88" s="22">
        <v>0</v>
      </c>
      <c r="AA88" s="22">
        <v>0</v>
      </c>
      <c r="AB88" s="22">
        <v>0</v>
      </c>
      <c r="AC88" s="22">
        <v>0</v>
      </c>
      <c r="AD88" s="22">
        <v>0</v>
      </c>
      <c r="AE88" s="22">
        <v>0</v>
      </c>
      <c r="AF88" s="22">
        <v>0</v>
      </c>
      <c r="AG88" s="22">
        <v>0</v>
      </c>
      <c r="AH88" s="22">
        <v>0</v>
      </c>
      <c r="AI88" s="22">
        <v>0</v>
      </c>
      <c r="AJ88" s="22">
        <v>0</v>
      </c>
      <c r="AK88" s="22">
        <v>0</v>
      </c>
      <c r="AL88" s="22">
        <v>0</v>
      </c>
      <c r="AM88" s="22">
        <v>0</v>
      </c>
      <c r="AN88" s="22">
        <v>0</v>
      </c>
      <c r="AO88" s="22">
        <v>0</v>
      </c>
      <c r="AP88" s="22">
        <v>0</v>
      </c>
      <c r="AQ88" s="22">
        <v>0</v>
      </c>
      <c r="AR88" s="22">
        <v>0</v>
      </c>
      <c r="AS88" s="22">
        <v>0</v>
      </c>
      <c r="AT88" s="22">
        <v>0</v>
      </c>
      <c r="AU88" s="22">
        <v>0</v>
      </c>
      <c r="AV88" s="22">
        <v>0</v>
      </c>
      <c r="AW88" s="22">
        <v>0</v>
      </c>
      <c r="AX88" s="22">
        <v>0</v>
      </c>
      <c r="AY88" s="22">
        <v>0</v>
      </c>
      <c r="AZ88" s="22">
        <v>0</v>
      </c>
      <c r="BA88" s="22">
        <v>0</v>
      </c>
      <c r="BB88" s="22">
        <v>0</v>
      </c>
      <c r="BC88" s="22">
        <v>0</v>
      </c>
      <c r="BD88" s="22">
        <v>0</v>
      </c>
      <c r="BE88" s="22">
        <v>0</v>
      </c>
      <c r="BF88" s="22">
        <v>0</v>
      </c>
      <c r="BG88" s="22">
        <v>0</v>
      </c>
      <c r="BH88" s="22">
        <v>0</v>
      </c>
      <c r="BI88" s="22">
        <v>0</v>
      </c>
      <c r="BJ88" s="22">
        <v>0</v>
      </c>
      <c r="BK88" s="22">
        <v>0</v>
      </c>
      <c r="BL88" s="22">
        <v>0</v>
      </c>
      <c r="BM88" s="22">
        <v>0</v>
      </c>
      <c r="BN88" s="22">
        <v>0</v>
      </c>
      <c r="BO88" s="22">
        <v>0</v>
      </c>
      <c r="BP88" s="22">
        <v>0</v>
      </c>
      <c r="BQ88" s="22">
        <v>0</v>
      </c>
      <c r="BR88" s="22">
        <v>0</v>
      </c>
      <c r="BS88" s="22">
        <v>0</v>
      </c>
      <c r="BT88" s="22">
        <v>0</v>
      </c>
      <c r="BU88" s="22">
        <v>0</v>
      </c>
      <c r="BV88" s="22">
        <v>0</v>
      </c>
      <c r="BW88" s="22">
        <v>0</v>
      </c>
      <c r="BX88" s="22">
        <v>0</v>
      </c>
      <c r="BY88" s="22">
        <v>0</v>
      </c>
      <c r="BZ88" s="22">
        <v>0</v>
      </c>
      <c r="CA88" s="22">
        <v>0</v>
      </c>
      <c r="CB88" s="22">
        <v>0</v>
      </c>
      <c r="CC88" s="22">
        <v>0</v>
      </c>
      <c r="CD88" s="22">
        <v>0</v>
      </c>
      <c r="CE88" s="22">
        <v>0</v>
      </c>
      <c r="CF88" s="22">
        <v>0</v>
      </c>
      <c r="CG88" s="22">
        <v>0</v>
      </c>
      <c r="CH88" s="22">
        <v>0</v>
      </c>
      <c r="CI88" s="22">
        <v>0</v>
      </c>
      <c r="CJ88" s="22">
        <v>0</v>
      </c>
      <c r="CK88" s="22">
        <v>0</v>
      </c>
      <c r="CL88" s="22">
        <v>0</v>
      </c>
      <c r="CM88" s="22">
        <v>0</v>
      </c>
      <c r="CN88" s="22">
        <v>0</v>
      </c>
      <c r="CO88" s="22">
        <v>0</v>
      </c>
      <c r="CP88" s="22">
        <v>0</v>
      </c>
      <c r="CQ88" s="22">
        <v>0</v>
      </c>
      <c r="CR88" s="22">
        <v>0</v>
      </c>
      <c r="CS88" s="22">
        <v>0</v>
      </c>
      <c r="CT88" s="22">
        <v>0</v>
      </c>
      <c r="CU88" s="22">
        <v>0</v>
      </c>
      <c r="CV88" s="22">
        <v>0</v>
      </c>
      <c r="CW88" s="22">
        <v>0</v>
      </c>
      <c r="CX88" s="22">
        <v>0</v>
      </c>
      <c r="CY88" s="22">
        <v>0</v>
      </c>
      <c r="CZ88" s="22">
        <v>0</v>
      </c>
      <c r="DA88" s="22">
        <v>0</v>
      </c>
      <c r="DB88" s="22">
        <v>0</v>
      </c>
      <c r="DC88" s="22">
        <v>0</v>
      </c>
      <c r="DD88" s="22">
        <v>0</v>
      </c>
      <c r="DE88" s="22">
        <v>0</v>
      </c>
      <c r="DF88" s="22">
        <v>0</v>
      </c>
      <c r="DG88" s="22">
        <v>0</v>
      </c>
      <c r="DH88" s="22">
        <v>0</v>
      </c>
      <c r="DI88" s="22">
        <v>0</v>
      </c>
      <c r="DJ88" s="22">
        <v>0</v>
      </c>
      <c r="DK88" s="37">
        <v>0</v>
      </c>
      <c r="DL88" s="22">
        <v>0</v>
      </c>
      <c r="DM88" s="22">
        <v>0</v>
      </c>
      <c r="DN88" s="22">
        <v>0</v>
      </c>
      <c r="DO88" s="22">
        <v>0</v>
      </c>
      <c r="DP88" s="22">
        <v>0</v>
      </c>
      <c r="DQ88" s="22">
        <v>0</v>
      </c>
      <c r="DR88" s="22">
        <v>0</v>
      </c>
      <c r="DS88" s="22">
        <v>0</v>
      </c>
      <c r="DT88" s="22">
        <v>0</v>
      </c>
      <c r="DU88" s="22">
        <v>0</v>
      </c>
      <c r="DV88" s="22">
        <v>0</v>
      </c>
      <c r="DW88" s="37">
        <v>0</v>
      </c>
      <c r="DX88" s="22">
        <v>0</v>
      </c>
      <c r="DY88" s="22">
        <v>0</v>
      </c>
      <c r="DZ88" s="36">
        <f t="shared" si="13"/>
        <v>0</v>
      </c>
      <c r="EA88" s="34">
        <f t="shared" si="14"/>
        <v>0</v>
      </c>
    </row>
    <row r="89" spans="2:131" x14ac:dyDescent="0.2">
      <c r="B89" s="21">
        <f t="shared" si="12"/>
        <v>122205</v>
      </c>
      <c r="C89" s="21" t="s">
        <v>59</v>
      </c>
      <c r="D89" s="22">
        <v>0</v>
      </c>
      <c r="E89" s="22">
        <v>0</v>
      </c>
      <c r="F89" s="22">
        <v>0</v>
      </c>
      <c r="G89" s="22">
        <v>0</v>
      </c>
      <c r="H89" s="22">
        <v>0</v>
      </c>
      <c r="I89" s="22">
        <v>0</v>
      </c>
      <c r="J89" s="22">
        <v>0</v>
      </c>
      <c r="K89" s="22">
        <v>0</v>
      </c>
      <c r="L89" s="22">
        <v>0</v>
      </c>
      <c r="M89" s="22">
        <v>0</v>
      </c>
      <c r="N89" s="22">
        <v>0</v>
      </c>
      <c r="O89" s="22">
        <v>0</v>
      </c>
      <c r="P89" s="22">
        <v>0</v>
      </c>
      <c r="Q89" s="22">
        <v>0</v>
      </c>
      <c r="R89" s="22">
        <v>0</v>
      </c>
      <c r="S89" s="22">
        <v>0</v>
      </c>
      <c r="T89" s="22">
        <v>0</v>
      </c>
      <c r="U89" s="22">
        <v>0</v>
      </c>
      <c r="V89" s="22">
        <v>0</v>
      </c>
      <c r="W89" s="22">
        <v>0</v>
      </c>
      <c r="X89" s="22">
        <v>0</v>
      </c>
      <c r="Y89" s="22">
        <v>0</v>
      </c>
      <c r="Z89" s="22">
        <v>0</v>
      </c>
      <c r="AA89" s="22">
        <v>0</v>
      </c>
      <c r="AB89" s="22">
        <v>0</v>
      </c>
      <c r="AC89" s="22">
        <v>0</v>
      </c>
      <c r="AD89" s="22">
        <v>0</v>
      </c>
      <c r="AE89" s="22">
        <v>0</v>
      </c>
      <c r="AF89" s="22">
        <v>0</v>
      </c>
      <c r="AG89" s="22">
        <v>0</v>
      </c>
      <c r="AH89" s="22">
        <v>0</v>
      </c>
      <c r="AI89" s="22">
        <v>0</v>
      </c>
      <c r="AJ89" s="22">
        <v>0</v>
      </c>
      <c r="AK89" s="22">
        <v>0</v>
      </c>
      <c r="AL89" s="22">
        <v>0</v>
      </c>
      <c r="AM89" s="22">
        <v>0</v>
      </c>
      <c r="AN89" s="22">
        <v>0</v>
      </c>
      <c r="AO89" s="22">
        <v>0</v>
      </c>
      <c r="AP89" s="22">
        <v>0</v>
      </c>
      <c r="AQ89" s="22">
        <v>0</v>
      </c>
      <c r="AR89" s="22">
        <v>0</v>
      </c>
      <c r="AS89" s="22">
        <v>0</v>
      </c>
      <c r="AT89" s="22">
        <v>0</v>
      </c>
      <c r="AU89" s="22">
        <v>0</v>
      </c>
      <c r="AV89" s="22">
        <v>0</v>
      </c>
      <c r="AW89" s="22">
        <v>0</v>
      </c>
      <c r="AX89" s="22">
        <v>0</v>
      </c>
      <c r="AY89" s="22">
        <v>0</v>
      </c>
      <c r="AZ89" s="22">
        <v>0</v>
      </c>
      <c r="BA89" s="22">
        <v>0</v>
      </c>
      <c r="BB89" s="22">
        <v>0</v>
      </c>
      <c r="BC89" s="22">
        <v>0</v>
      </c>
      <c r="BD89" s="22">
        <v>0</v>
      </c>
      <c r="BE89" s="22">
        <v>0</v>
      </c>
      <c r="BF89" s="22">
        <v>0</v>
      </c>
      <c r="BG89" s="22">
        <v>0</v>
      </c>
      <c r="BH89" s="22">
        <v>0</v>
      </c>
      <c r="BI89" s="22">
        <v>0</v>
      </c>
      <c r="BJ89" s="22">
        <v>0</v>
      </c>
      <c r="BK89" s="22">
        <v>0</v>
      </c>
      <c r="BL89" s="22">
        <v>0</v>
      </c>
      <c r="BM89" s="22">
        <v>0</v>
      </c>
      <c r="BN89" s="22">
        <v>0</v>
      </c>
      <c r="BO89" s="22">
        <v>0</v>
      </c>
      <c r="BP89" s="22">
        <v>0</v>
      </c>
      <c r="BQ89" s="22">
        <v>0</v>
      </c>
      <c r="BR89" s="22">
        <v>0</v>
      </c>
      <c r="BS89" s="22">
        <v>0</v>
      </c>
      <c r="BT89" s="22">
        <v>0</v>
      </c>
      <c r="BU89" s="22">
        <v>0</v>
      </c>
      <c r="BV89" s="22">
        <v>0</v>
      </c>
      <c r="BW89" s="22">
        <v>0</v>
      </c>
      <c r="BX89" s="22">
        <v>0</v>
      </c>
      <c r="BY89" s="22">
        <v>0</v>
      </c>
      <c r="BZ89" s="22">
        <v>0</v>
      </c>
      <c r="CA89" s="22">
        <v>0</v>
      </c>
      <c r="CB89" s="22">
        <v>0</v>
      </c>
      <c r="CC89" s="22">
        <v>0</v>
      </c>
      <c r="CD89" s="22">
        <v>0</v>
      </c>
      <c r="CE89" s="22">
        <v>0</v>
      </c>
      <c r="CF89" s="22">
        <v>0</v>
      </c>
      <c r="CG89" s="22">
        <v>0</v>
      </c>
      <c r="CH89" s="22">
        <v>0</v>
      </c>
      <c r="CI89" s="22">
        <v>0</v>
      </c>
      <c r="CJ89" s="22">
        <v>0</v>
      </c>
      <c r="CK89" s="22">
        <v>0</v>
      </c>
      <c r="CL89" s="22">
        <v>0</v>
      </c>
      <c r="CM89" s="22">
        <v>0</v>
      </c>
      <c r="CN89" s="22">
        <v>0</v>
      </c>
      <c r="CO89" s="22">
        <v>0</v>
      </c>
      <c r="CP89" s="22">
        <v>0</v>
      </c>
      <c r="CQ89" s="22">
        <v>0</v>
      </c>
      <c r="CR89" s="22">
        <v>0</v>
      </c>
      <c r="CS89" s="22">
        <v>0</v>
      </c>
      <c r="CT89" s="22">
        <v>0</v>
      </c>
      <c r="CU89" s="22">
        <v>0</v>
      </c>
      <c r="CV89" s="22">
        <v>0</v>
      </c>
      <c r="CW89" s="22">
        <v>0</v>
      </c>
      <c r="CX89" s="22">
        <v>0</v>
      </c>
      <c r="CY89" s="22">
        <v>0</v>
      </c>
      <c r="CZ89" s="22">
        <v>0</v>
      </c>
      <c r="DA89" s="22">
        <v>0</v>
      </c>
      <c r="DB89" s="22">
        <v>0</v>
      </c>
      <c r="DC89" s="22">
        <v>0</v>
      </c>
      <c r="DD89" s="22">
        <v>0</v>
      </c>
      <c r="DE89" s="22">
        <v>0</v>
      </c>
      <c r="DF89" s="22">
        <v>0</v>
      </c>
      <c r="DG89" s="22">
        <v>0</v>
      </c>
      <c r="DH89" s="22">
        <v>0</v>
      </c>
      <c r="DI89" s="22">
        <v>0</v>
      </c>
      <c r="DJ89" s="22">
        <v>0</v>
      </c>
      <c r="DK89" s="37">
        <v>0</v>
      </c>
      <c r="DL89" s="22">
        <v>0</v>
      </c>
      <c r="DM89" s="22">
        <v>0</v>
      </c>
      <c r="DN89" s="22">
        <v>0</v>
      </c>
      <c r="DO89" s="22">
        <v>0</v>
      </c>
      <c r="DP89" s="22">
        <v>0</v>
      </c>
      <c r="DQ89" s="22">
        <v>0</v>
      </c>
      <c r="DR89" s="22">
        <v>0</v>
      </c>
      <c r="DS89" s="22">
        <v>0</v>
      </c>
      <c r="DT89" s="22">
        <v>0</v>
      </c>
      <c r="DU89" s="22">
        <v>0</v>
      </c>
      <c r="DV89" s="22">
        <v>0</v>
      </c>
      <c r="DW89" s="37">
        <v>0</v>
      </c>
      <c r="DX89" s="22">
        <v>0</v>
      </c>
      <c r="DY89" s="22">
        <v>0</v>
      </c>
      <c r="DZ89" s="36">
        <f t="shared" si="13"/>
        <v>0</v>
      </c>
      <c r="EA89" s="34">
        <f t="shared" si="14"/>
        <v>0</v>
      </c>
    </row>
    <row r="90" spans="2:131" x14ac:dyDescent="0.2">
      <c r="B90" s="21">
        <f t="shared" si="12"/>
        <v>122210</v>
      </c>
      <c r="C90" s="21" t="s">
        <v>60</v>
      </c>
      <c r="D90" s="22">
        <v>0</v>
      </c>
      <c r="E90" s="22">
        <v>0</v>
      </c>
      <c r="F90" s="22">
        <v>0</v>
      </c>
      <c r="G90" s="22">
        <v>0</v>
      </c>
      <c r="H90" s="22">
        <v>0</v>
      </c>
      <c r="I90" s="22">
        <v>0</v>
      </c>
      <c r="J90" s="22">
        <v>0</v>
      </c>
      <c r="K90" s="22">
        <v>0</v>
      </c>
      <c r="L90" s="22">
        <v>0</v>
      </c>
      <c r="M90" s="22">
        <v>0</v>
      </c>
      <c r="N90" s="22">
        <v>0</v>
      </c>
      <c r="O90" s="22">
        <v>0</v>
      </c>
      <c r="P90" s="22">
        <v>0</v>
      </c>
      <c r="Q90" s="22">
        <v>0</v>
      </c>
      <c r="R90" s="22">
        <v>0</v>
      </c>
      <c r="S90" s="22">
        <v>0</v>
      </c>
      <c r="T90" s="22">
        <v>0</v>
      </c>
      <c r="U90" s="22">
        <v>0</v>
      </c>
      <c r="V90" s="22">
        <v>0</v>
      </c>
      <c r="W90" s="22">
        <v>0</v>
      </c>
      <c r="X90" s="22">
        <v>0</v>
      </c>
      <c r="Y90" s="22">
        <v>0</v>
      </c>
      <c r="Z90" s="22">
        <v>0</v>
      </c>
      <c r="AA90" s="22">
        <v>0</v>
      </c>
      <c r="AB90" s="22">
        <v>0</v>
      </c>
      <c r="AC90" s="22">
        <v>0</v>
      </c>
      <c r="AD90" s="22">
        <v>0</v>
      </c>
      <c r="AE90" s="22">
        <v>0</v>
      </c>
      <c r="AF90" s="22">
        <v>0</v>
      </c>
      <c r="AG90" s="22">
        <v>0</v>
      </c>
      <c r="AH90" s="22">
        <v>0</v>
      </c>
      <c r="AI90" s="22">
        <v>0</v>
      </c>
      <c r="AJ90" s="22">
        <v>0</v>
      </c>
      <c r="AK90" s="22">
        <v>0</v>
      </c>
      <c r="AL90" s="22">
        <v>0</v>
      </c>
      <c r="AM90" s="22">
        <v>0</v>
      </c>
      <c r="AN90" s="22">
        <v>0</v>
      </c>
      <c r="AO90" s="22">
        <v>0</v>
      </c>
      <c r="AP90" s="22">
        <v>0</v>
      </c>
      <c r="AQ90" s="22">
        <v>0</v>
      </c>
      <c r="AR90" s="22">
        <v>0</v>
      </c>
      <c r="AS90" s="22">
        <v>0</v>
      </c>
      <c r="AT90" s="22">
        <v>0</v>
      </c>
      <c r="AU90" s="22">
        <v>0</v>
      </c>
      <c r="AV90" s="22">
        <v>0</v>
      </c>
      <c r="AW90" s="22">
        <v>0</v>
      </c>
      <c r="AX90" s="22">
        <v>0</v>
      </c>
      <c r="AY90" s="22">
        <v>0</v>
      </c>
      <c r="AZ90" s="22">
        <v>0</v>
      </c>
      <c r="BA90" s="22">
        <v>0</v>
      </c>
      <c r="BB90" s="22">
        <v>0</v>
      </c>
      <c r="BC90" s="22">
        <v>0</v>
      </c>
      <c r="BD90" s="22">
        <v>0</v>
      </c>
      <c r="BE90" s="22">
        <v>0</v>
      </c>
      <c r="BF90" s="22">
        <v>0</v>
      </c>
      <c r="BG90" s="22">
        <v>0</v>
      </c>
      <c r="BH90" s="22">
        <v>0</v>
      </c>
      <c r="BI90" s="22">
        <v>0</v>
      </c>
      <c r="BJ90" s="22">
        <v>0</v>
      </c>
      <c r="BK90" s="22">
        <v>0</v>
      </c>
      <c r="BL90" s="22">
        <v>0</v>
      </c>
      <c r="BM90" s="22">
        <v>0</v>
      </c>
      <c r="BN90" s="22">
        <v>0</v>
      </c>
      <c r="BO90" s="22">
        <v>0</v>
      </c>
      <c r="BP90" s="22">
        <v>0</v>
      </c>
      <c r="BQ90" s="22">
        <v>0</v>
      </c>
      <c r="BR90" s="22">
        <v>0</v>
      </c>
      <c r="BS90" s="22">
        <v>0</v>
      </c>
      <c r="BT90" s="22">
        <v>0</v>
      </c>
      <c r="BU90" s="22">
        <v>0</v>
      </c>
      <c r="BV90" s="22">
        <v>0</v>
      </c>
      <c r="BW90" s="22">
        <v>0</v>
      </c>
      <c r="BX90" s="22">
        <v>0</v>
      </c>
      <c r="BY90" s="22">
        <v>0</v>
      </c>
      <c r="BZ90" s="22">
        <v>0</v>
      </c>
      <c r="CA90" s="22">
        <v>0</v>
      </c>
      <c r="CB90" s="22">
        <v>0</v>
      </c>
      <c r="CC90" s="22">
        <v>0</v>
      </c>
      <c r="CD90" s="22">
        <v>0</v>
      </c>
      <c r="CE90" s="22">
        <v>0</v>
      </c>
      <c r="CF90" s="22">
        <v>0</v>
      </c>
      <c r="CG90" s="22">
        <v>0</v>
      </c>
      <c r="CH90" s="22">
        <v>0</v>
      </c>
      <c r="CI90" s="22">
        <v>0</v>
      </c>
      <c r="CJ90" s="22">
        <v>0</v>
      </c>
      <c r="CK90" s="22">
        <v>0</v>
      </c>
      <c r="CL90" s="22">
        <v>0</v>
      </c>
      <c r="CM90" s="22">
        <v>0</v>
      </c>
      <c r="CN90" s="22">
        <v>0</v>
      </c>
      <c r="CO90" s="22">
        <v>0</v>
      </c>
      <c r="CP90" s="22">
        <v>0</v>
      </c>
      <c r="CQ90" s="22">
        <v>0</v>
      </c>
      <c r="CR90" s="22">
        <v>0</v>
      </c>
      <c r="CS90" s="22">
        <v>0</v>
      </c>
      <c r="CT90" s="22">
        <v>0</v>
      </c>
      <c r="CU90" s="22">
        <v>0</v>
      </c>
      <c r="CV90" s="22">
        <v>0</v>
      </c>
      <c r="CW90" s="22">
        <v>0</v>
      </c>
      <c r="CX90" s="22">
        <v>0</v>
      </c>
      <c r="CY90" s="22">
        <v>0</v>
      </c>
      <c r="CZ90" s="22">
        <v>0</v>
      </c>
      <c r="DA90" s="22">
        <v>0</v>
      </c>
      <c r="DB90" s="22">
        <v>0</v>
      </c>
      <c r="DC90" s="22">
        <v>0</v>
      </c>
      <c r="DD90" s="22">
        <v>0</v>
      </c>
      <c r="DE90" s="22">
        <v>0</v>
      </c>
      <c r="DF90" s="22">
        <v>0</v>
      </c>
      <c r="DG90" s="22">
        <v>0</v>
      </c>
      <c r="DH90" s="22">
        <v>0</v>
      </c>
      <c r="DI90" s="22">
        <v>0</v>
      </c>
      <c r="DJ90" s="22">
        <v>0</v>
      </c>
      <c r="DK90" s="37">
        <v>0</v>
      </c>
      <c r="DL90" s="22">
        <v>0</v>
      </c>
      <c r="DM90" s="22">
        <v>0</v>
      </c>
      <c r="DN90" s="22">
        <v>0</v>
      </c>
      <c r="DO90" s="22">
        <v>0</v>
      </c>
      <c r="DP90" s="22">
        <v>0</v>
      </c>
      <c r="DQ90" s="22">
        <v>0</v>
      </c>
      <c r="DR90" s="22">
        <v>0</v>
      </c>
      <c r="DS90" s="22">
        <v>0</v>
      </c>
      <c r="DT90" s="22">
        <v>0</v>
      </c>
      <c r="DU90" s="22">
        <v>0</v>
      </c>
      <c r="DV90" s="22">
        <v>0</v>
      </c>
      <c r="DW90" s="37">
        <v>0</v>
      </c>
      <c r="DX90" s="22">
        <v>0</v>
      </c>
      <c r="DY90" s="22">
        <v>0</v>
      </c>
      <c r="DZ90" s="36">
        <f t="shared" si="13"/>
        <v>0</v>
      </c>
      <c r="EA90" s="34">
        <f t="shared" si="14"/>
        <v>0</v>
      </c>
    </row>
    <row r="91" spans="2:131" x14ac:dyDescent="0.2">
      <c r="B91" s="21">
        <f t="shared" si="12"/>
        <v>130203</v>
      </c>
      <c r="C91" s="21" t="s">
        <v>62</v>
      </c>
      <c r="D91" s="22">
        <v>88759691</v>
      </c>
      <c r="E91" s="22">
        <v>89993321.969999999</v>
      </c>
      <c r="F91" s="22">
        <v>74885396.269999996</v>
      </c>
      <c r="G91" s="22">
        <v>74415083.269999996</v>
      </c>
      <c r="H91" s="22">
        <v>74874083.269999996</v>
      </c>
      <c r="I91" s="22">
        <v>74940554.269999996</v>
      </c>
      <c r="J91" s="22">
        <v>75015450</v>
      </c>
      <c r="K91" s="22">
        <v>74212142</v>
      </c>
      <c r="L91" s="22">
        <v>65178741</v>
      </c>
      <c r="M91" s="22">
        <v>0</v>
      </c>
      <c r="N91" s="22">
        <v>0</v>
      </c>
      <c r="O91" s="22">
        <v>0</v>
      </c>
      <c r="P91" s="22">
        <v>0</v>
      </c>
      <c r="Q91" s="22">
        <v>0</v>
      </c>
      <c r="R91" s="22">
        <v>0</v>
      </c>
      <c r="S91" s="22">
        <v>0</v>
      </c>
      <c r="T91" s="22">
        <v>0</v>
      </c>
      <c r="U91" s="22">
        <v>0</v>
      </c>
      <c r="V91" s="22">
        <v>0</v>
      </c>
      <c r="W91" s="22">
        <v>0</v>
      </c>
      <c r="X91" s="22">
        <v>0</v>
      </c>
      <c r="Y91" s="22">
        <v>0</v>
      </c>
      <c r="Z91" s="22">
        <v>0</v>
      </c>
      <c r="AA91" s="22">
        <v>0</v>
      </c>
      <c r="AB91" s="22">
        <v>0</v>
      </c>
      <c r="AC91" s="22">
        <v>0</v>
      </c>
      <c r="AD91" s="22">
        <v>0</v>
      </c>
      <c r="AE91" s="22">
        <v>0</v>
      </c>
      <c r="AF91" s="22">
        <v>0</v>
      </c>
      <c r="AG91" s="22">
        <v>0</v>
      </c>
      <c r="AH91" s="22">
        <v>0</v>
      </c>
      <c r="AI91" s="22">
        <v>0</v>
      </c>
      <c r="AJ91" s="22">
        <v>0</v>
      </c>
      <c r="AK91" s="22">
        <v>0</v>
      </c>
      <c r="AL91" s="22">
        <v>0</v>
      </c>
      <c r="AM91" s="22">
        <v>0</v>
      </c>
      <c r="AN91" s="22">
        <v>0</v>
      </c>
      <c r="AO91" s="22">
        <v>0</v>
      </c>
      <c r="AP91" s="22">
        <v>0</v>
      </c>
      <c r="AQ91" s="22">
        <v>0</v>
      </c>
      <c r="AR91" s="22">
        <v>0</v>
      </c>
      <c r="AS91" s="22">
        <v>0</v>
      </c>
      <c r="AT91" s="22">
        <v>0</v>
      </c>
      <c r="AU91" s="22">
        <v>0</v>
      </c>
      <c r="AV91" s="22">
        <v>0</v>
      </c>
      <c r="AW91" s="22">
        <v>0</v>
      </c>
      <c r="AX91" s="22">
        <v>0</v>
      </c>
      <c r="AY91" s="22">
        <v>0</v>
      </c>
      <c r="AZ91" s="22">
        <v>0</v>
      </c>
      <c r="BA91" s="22">
        <v>0</v>
      </c>
      <c r="BB91" s="22">
        <v>0</v>
      </c>
      <c r="BC91" s="22">
        <v>0</v>
      </c>
      <c r="BD91" s="22">
        <v>0</v>
      </c>
      <c r="BE91" s="22">
        <v>0</v>
      </c>
      <c r="BF91" s="22">
        <v>0</v>
      </c>
      <c r="BG91" s="22">
        <v>0</v>
      </c>
      <c r="BH91" s="22">
        <v>0</v>
      </c>
      <c r="BI91" s="22">
        <v>0</v>
      </c>
      <c r="BJ91" s="22">
        <v>0</v>
      </c>
      <c r="BK91" s="22">
        <v>0</v>
      </c>
      <c r="BL91" s="22">
        <v>0</v>
      </c>
      <c r="BM91" s="22">
        <v>0</v>
      </c>
      <c r="BN91" s="22">
        <v>0</v>
      </c>
      <c r="BO91" s="22">
        <v>0</v>
      </c>
      <c r="BP91" s="22">
        <v>0</v>
      </c>
      <c r="BQ91" s="22">
        <v>0</v>
      </c>
      <c r="BR91" s="22">
        <v>0</v>
      </c>
      <c r="BS91" s="22">
        <v>0</v>
      </c>
      <c r="BT91" s="22">
        <v>0</v>
      </c>
      <c r="BU91" s="22">
        <v>0</v>
      </c>
      <c r="BV91" s="22">
        <v>0</v>
      </c>
      <c r="BW91" s="22">
        <v>0</v>
      </c>
      <c r="BX91" s="22">
        <v>0</v>
      </c>
      <c r="BY91" s="22">
        <v>0</v>
      </c>
      <c r="BZ91" s="22">
        <v>0</v>
      </c>
      <c r="CA91" s="22">
        <v>0</v>
      </c>
      <c r="CB91" s="22">
        <v>0</v>
      </c>
      <c r="CC91" s="22">
        <v>0</v>
      </c>
      <c r="CD91" s="22">
        <v>0</v>
      </c>
      <c r="CE91" s="22">
        <v>0</v>
      </c>
      <c r="CF91" s="22">
        <v>0</v>
      </c>
      <c r="CG91" s="22">
        <v>0</v>
      </c>
      <c r="CH91" s="22">
        <v>0</v>
      </c>
      <c r="CI91" s="22">
        <v>0</v>
      </c>
      <c r="CJ91" s="22">
        <v>0</v>
      </c>
      <c r="CK91" s="22">
        <v>0</v>
      </c>
      <c r="CL91" s="22">
        <v>0</v>
      </c>
      <c r="CM91" s="22">
        <v>0</v>
      </c>
      <c r="CN91" s="22">
        <v>0</v>
      </c>
      <c r="CO91" s="22">
        <v>0</v>
      </c>
      <c r="CP91" s="22">
        <v>0</v>
      </c>
      <c r="CQ91" s="22">
        <v>0</v>
      </c>
      <c r="CR91" s="22">
        <v>0</v>
      </c>
      <c r="CS91" s="22">
        <v>0</v>
      </c>
      <c r="CT91" s="22">
        <v>0</v>
      </c>
      <c r="CU91" s="22">
        <v>0</v>
      </c>
      <c r="CV91" s="22">
        <v>0</v>
      </c>
      <c r="CW91" s="22">
        <v>0</v>
      </c>
      <c r="CX91" s="22">
        <v>0</v>
      </c>
      <c r="CY91" s="22">
        <v>0</v>
      </c>
      <c r="CZ91" s="22">
        <v>0</v>
      </c>
      <c r="DA91" s="22">
        <v>0</v>
      </c>
      <c r="DB91" s="22">
        <v>0</v>
      </c>
      <c r="DC91" s="22">
        <v>0</v>
      </c>
      <c r="DD91" s="22">
        <v>0</v>
      </c>
      <c r="DE91" s="22">
        <v>0</v>
      </c>
      <c r="DF91" s="22">
        <v>0</v>
      </c>
      <c r="DG91" s="22">
        <v>0</v>
      </c>
      <c r="DH91" s="22">
        <v>0</v>
      </c>
      <c r="DI91" s="22">
        <v>0</v>
      </c>
      <c r="DJ91" s="22">
        <v>0</v>
      </c>
      <c r="DK91" s="37">
        <v>0</v>
      </c>
      <c r="DL91" s="22">
        <v>0</v>
      </c>
      <c r="DM91" s="22">
        <v>0</v>
      </c>
      <c r="DN91" s="22">
        <v>0</v>
      </c>
      <c r="DO91" s="22">
        <v>0</v>
      </c>
      <c r="DP91" s="22">
        <v>0</v>
      </c>
      <c r="DQ91" s="22">
        <v>0</v>
      </c>
      <c r="DR91" s="22">
        <v>0</v>
      </c>
      <c r="DS91" s="22">
        <v>0</v>
      </c>
      <c r="DT91" s="22">
        <v>0</v>
      </c>
      <c r="DU91" s="22">
        <v>0</v>
      </c>
      <c r="DV91" s="22">
        <v>0</v>
      </c>
      <c r="DW91" s="37">
        <v>0</v>
      </c>
      <c r="DX91" s="22">
        <v>0</v>
      </c>
      <c r="DY91" s="22">
        <v>0</v>
      </c>
      <c r="DZ91" s="36">
        <f t="shared" si="13"/>
        <v>0</v>
      </c>
      <c r="EA91" s="34">
        <f t="shared" si="14"/>
        <v>0</v>
      </c>
    </row>
    <row r="92" spans="2:131" x14ac:dyDescent="0.2">
      <c r="B92" s="21">
        <f t="shared" si="12"/>
        <v>130209</v>
      </c>
      <c r="C92" s="21" t="s">
        <v>63</v>
      </c>
      <c r="D92" s="22">
        <v>0</v>
      </c>
      <c r="E92" s="22">
        <v>0</v>
      </c>
      <c r="F92" s="22">
        <v>0</v>
      </c>
      <c r="G92" s="22">
        <v>0</v>
      </c>
      <c r="H92" s="22">
        <v>0</v>
      </c>
      <c r="I92" s="22">
        <v>0</v>
      </c>
      <c r="J92" s="22">
        <v>0</v>
      </c>
      <c r="K92" s="22">
        <v>0</v>
      </c>
      <c r="L92" s="22">
        <v>0</v>
      </c>
      <c r="M92" s="22">
        <v>0</v>
      </c>
      <c r="N92" s="22">
        <v>0</v>
      </c>
      <c r="O92" s="22">
        <v>0</v>
      </c>
      <c r="P92" s="22">
        <v>0</v>
      </c>
      <c r="Q92" s="22">
        <v>0</v>
      </c>
      <c r="R92" s="22">
        <v>0</v>
      </c>
      <c r="S92" s="22">
        <v>0</v>
      </c>
      <c r="T92" s="22">
        <v>0</v>
      </c>
      <c r="U92" s="22">
        <v>0</v>
      </c>
      <c r="V92" s="22">
        <v>0</v>
      </c>
      <c r="W92" s="22">
        <v>0</v>
      </c>
      <c r="X92" s="22">
        <v>0</v>
      </c>
      <c r="Y92" s="22">
        <v>0</v>
      </c>
      <c r="Z92" s="22">
        <v>0</v>
      </c>
      <c r="AA92" s="22">
        <v>0</v>
      </c>
      <c r="AB92" s="22">
        <v>0</v>
      </c>
      <c r="AC92" s="22">
        <v>0</v>
      </c>
      <c r="AD92" s="22">
        <v>0</v>
      </c>
      <c r="AE92" s="22">
        <v>0</v>
      </c>
      <c r="AF92" s="22">
        <v>0</v>
      </c>
      <c r="AG92" s="22">
        <v>0</v>
      </c>
      <c r="AH92" s="22">
        <v>0</v>
      </c>
      <c r="AI92" s="22">
        <v>0</v>
      </c>
      <c r="AJ92" s="22">
        <v>0</v>
      </c>
      <c r="AK92" s="22">
        <v>0</v>
      </c>
      <c r="AL92" s="22">
        <v>0</v>
      </c>
      <c r="AM92" s="22">
        <v>0</v>
      </c>
      <c r="AN92" s="22">
        <v>0</v>
      </c>
      <c r="AO92" s="22">
        <v>0</v>
      </c>
      <c r="AP92" s="22">
        <v>0</v>
      </c>
      <c r="AQ92" s="22">
        <v>0</v>
      </c>
      <c r="AR92" s="22">
        <v>0</v>
      </c>
      <c r="AS92" s="22">
        <v>0</v>
      </c>
      <c r="AT92" s="22">
        <v>0</v>
      </c>
      <c r="AU92" s="22">
        <v>0</v>
      </c>
      <c r="AV92" s="22">
        <v>0</v>
      </c>
      <c r="AW92" s="22">
        <v>0</v>
      </c>
      <c r="AX92" s="22">
        <v>0</v>
      </c>
      <c r="AY92" s="22">
        <v>0</v>
      </c>
      <c r="AZ92" s="22">
        <v>0</v>
      </c>
      <c r="BA92" s="22">
        <v>0</v>
      </c>
      <c r="BB92" s="22">
        <v>0</v>
      </c>
      <c r="BC92" s="22">
        <v>0</v>
      </c>
      <c r="BD92" s="22">
        <v>0</v>
      </c>
      <c r="BE92" s="22">
        <v>0</v>
      </c>
      <c r="BF92" s="22">
        <v>0</v>
      </c>
      <c r="BG92" s="22">
        <v>0</v>
      </c>
      <c r="BH92" s="22">
        <v>0</v>
      </c>
      <c r="BI92" s="22">
        <v>0</v>
      </c>
      <c r="BJ92" s="22">
        <v>0</v>
      </c>
      <c r="BK92" s="22">
        <v>0</v>
      </c>
      <c r="BL92" s="22">
        <v>0</v>
      </c>
      <c r="BM92" s="22">
        <v>0</v>
      </c>
      <c r="BN92" s="22">
        <v>0</v>
      </c>
      <c r="BO92" s="22">
        <v>0</v>
      </c>
      <c r="BP92" s="22">
        <v>0</v>
      </c>
      <c r="BQ92" s="22">
        <v>0</v>
      </c>
      <c r="BR92" s="22">
        <v>0</v>
      </c>
      <c r="BS92" s="22">
        <v>0</v>
      </c>
      <c r="BT92" s="22">
        <v>0</v>
      </c>
      <c r="BU92" s="22">
        <v>0</v>
      </c>
      <c r="BV92" s="22">
        <v>0</v>
      </c>
      <c r="BW92" s="22">
        <v>0</v>
      </c>
      <c r="BX92" s="22">
        <v>0</v>
      </c>
      <c r="BY92" s="22">
        <v>0</v>
      </c>
      <c r="BZ92" s="22">
        <v>0</v>
      </c>
      <c r="CA92" s="22">
        <v>0</v>
      </c>
      <c r="CB92" s="22">
        <v>0</v>
      </c>
      <c r="CC92" s="22">
        <v>0</v>
      </c>
      <c r="CD92" s="22">
        <v>0</v>
      </c>
      <c r="CE92" s="22">
        <v>0</v>
      </c>
      <c r="CF92" s="22">
        <v>0</v>
      </c>
      <c r="CG92" s="22">
        <v>0</v>
      </c>
      <c r="CH92" s="22">
        <v>0</v>
      </c>
      <c r="CI92" s="22">
        <v>0</v>
      </c>
      <c r="CJ92" s="22">
        <v>0</v>
      </c>
      <c r="CK92" s="22">
        <v>0</v>
      </c>
      <c r="CL92" s="22">
        <v>0</v>
      </c>
      <c r="CM92" s="22">
        <v>0</v>
      </c>
      <c r="CN92" s="22">
        <v>0</v>
      </c>
      <c r="CO92" s="22">
        <v>0</v>
      </c>
      <c r="CP92" s="22">
        <v>0</v>
      </c>
      <c r="CQ92" s="22">
        <v>0</v>
      </c>
      <c r="CR92" s="22">
        <v>0</v>
      </c>
      <c r="CS92" s="22">
        <v>0</v>
      </c>
      <c r="CT92" s="22">
        <v>0</v>
      </c>
      <c r="CU92" s="22">
        <v>0</v>
      </c>
      <c r="CV92" s="22">
        <v>0</v>
      </c>
      <c r="CW92" s="22">
        <v>0</v>
      </c>
      <c r="CX92" s="22">
        <v>0</v>
      </c>
      <c r="CY92" s="22">
        <v>0</v>
      </c>
      <c r="CZ92" s="22">
        <v>0</v>
      </c>
      <c r="DA92" s="22">
        <v>0</v>
      </c>
      <c r="DB92" s="22">
        <v>0</v>
      </c>
      <c r="DC92" s="22">
        <v>0</v>
      </c>
      <c r="DD92" s="22">
        <v>0</v>
      </c>
      <c r="DE92" s="22">
        <v>0</v>
      </c>
      <c r="DF92" s="22">
        <v>0</v>
      </c>
      <c r="DG92" s="22">
        <v>0</v>
      </c>
      <c r="DH92" s="22">
        <v>0</v>
      </c>
      <c r="DI92" s="22">
        <v>0</v>
      </c>
      <c r="DJ92" s="22">
        <v>0</v>
      </c>
      <c r="DK92" s="37">
        <v>0</v>
      </c>
      <c r="DL92" s="22">
        <v>0</v>
      </c>
      <c r="DM92" s="22">
        <v>0</v>
      </c>
      <c r="DN92" s="22">
        <v>0</v>
      </c>
      <c r="DO92" s="22">
        <v>0</v>
      </c>
      <c r="DP92" s="22">
        <v>0</v>
      </c>
      <c r="DQ92" s="22">
        <v>0</v>
      </c>
      <c r="DR92" s="22">
        <v>0</v>
      </c>
      <c r="DS92" s="22">
        <v>0</v>
      </c>
      <c r="DT92" s="22">
        <v>0</v>
      </c>
      <c r="DU92" s="22">
        <v>0</v>
      </c>
      <c r="DV92" s="22">
        <v>0</v>
      </c>
      <c r="DW92" s="37">
        <v>0</v>
      </c>
      <c r="DX92" s="22">
        <v>0</v>
      </c>
      <c r="DY92" s="22">
        <v>0</v>
      </c>
      <c r="DZ92" s="36">
        <f t="shared" si="13"/>
        <v>0</v>
      </c>
      <c r="EA92" s="34">
        <f t="shared" si="14"/>
        <v>0</v>
      </c>
    </row>
    <row r="93" spans="2:131" x14ac:dyDescent="0.2">
      <c r="B93" s="21">
        <f t="shared" si="12"/>
        <v>130211</v>
      </c>
      <c r="C93" s="21" t="s">
        <v>64</v>
      </c>
      <c r="D93" s="22">
        <v>0</v>
      </c>
      <c r="E93" s="22">
        <v>0</v>
      </c>
      <c r="F93" s="22">
        <v>0</v>
      </c>
      <c r="G93" s="22">
        <v>0</v>
      </c>
      <c r="H93" s="22">
        <v>0</v>
      </c>
      <c r="I93" s="22">
        <v>0</v>
      </c>
      <c r="J93" s="22">
        <v>0</v>
      </c>
      <c r="K93" s="22">
        <v>0</v>
      </c>
      <c r="L93" s="22">
        <v>0</v>
      </c>
      <c r="M93" s="22">
        <v>0</v>
      </c>
      <c r="N93" s="22">
        <v>0</v>
      </c>
      <c r="O93" s="22">
        <v>0</v>
      </c>
      <c r="P93" s="22">
        <v>0</v>
      </c>
      <c r="Q93" s="22">
        <v>0</v>
      </c>
      <c r="R93" s="22">
        <v>0</v>
      </c>
      <c r="S93" s="22">
        <v>0</v>
      </c>
      <c r="T93" s="22">
        <v>0</v>
      </c>
      <c r="U93" s="22">
        <v>0</v>
      </c>
      <c r="V93" s="22">
        <v>0</v>
      </c>
      <c r="W93" s="22">
        <v>0</v>
      </c>
      <c r="X93" s="22">
        <v>0</v>
      </c>
      <c r="Y93" s="22">
        <v>0</v>
      </c>
      <c r="Z93" s="22">
        <v>0</v>
      </c>
      <c r="AA93" s="22">
        <v>0</v>
      </c>
      <c r="AB93" s="22">
        <v>0</v>
      </c>
      <c r="AC93" s="22">
        <v>0</v>
      </c>
      <c r="AD93" s="22">
        <v>0</v>
      </c>
      <c r="AE93" s="22">
        <v>0</v>
      </c>
      <c r="AF93" s="22">
        <v>0</v>
      </c>
      <c r="AG93" s="22">
        <v>0</v>
      </c>
      <c r="AH93" s="22">
        <v>0</v>
      </c>
      <c r="AI93" s="22">
        <v>0</v>
      </c>
      <c r="AJ93" s="22">
        <v>0</v>
      </c>
      <c r="AK93" s="22">
        <v>0</v>
      </c>
      <c r="AL93" s="22">
        <v>0</v>
      </c>
      <c r="AM93" s="22">
        <v>0</v>
      </c>
      <c r="AN93" s="22">
        <v>0</v>
      </c>
      <c r="AO93" s="22">
        <v>0</v>
      </c>
      <c r="AP93" s="22">
        <v>0</v>
      </c>
      <c r="AQ93" s="22">
        <v>0</v>
      </c>
      <c r="AR93" s="22">
        <v>0</v>
      </c>
      <c r="AS93" s="22">
        <v>0</v>
      </c>
      <c r="AT93" s="22">
        <v>0</v>
      </c>
      <c r="AU93" s="22">
        <v>0</v>
      </c>
      <c r="AV93" s="22">
        <v>0</v>
      </c>
      <c r="AW93" s="22">
        <v>0</v>
      </c>
      <c r="AX93" s="22">
        <v>0</v>
      </c>
      <c r="AY93" s="22">
        <v>0</v>
      </c>
      <c r="AZ93" s="22">
        <v>0</v>
      </c>
      <c r="BA93" s="22">
        <v>0</v>
      </c>
      <c r="BB93" s="22">
        <v>0</v>
      </c>
      <c r="BC93" s="22">
        <v>0</v>
      </c>
      <c r="BD93" s="22">
        <v>0</v>
      </c>
      <c r="BE93" s="22">
        <v>0</v>
      </c>
      <c r="BF93" s="22">
        <v>0</v>
      </c>
      <c r="BG93" s="22">
        <v>0</v>
      </c>
      <c r="BH93" s="22">
        <v>0</v>
      </c>
      <c r="BI93" s="22">
        <v>0</v>
      </c>
      <c r="BJ93" s="22">
        <v>0</v>
      </c>
      <c r="BK93" s="22">
        <v>0</v>
      </c>
      <c r="BL93" s="22">
        <v>0</v>
      </c>
      <c r="BM93" s="22">
        <v>0</v>
      </c>
      <c r="BN93" s="22">
        <v>0</v>
      </c>
      <c r="BO93" s="22">
        <v>0</v>
      </c>
      <c r="BP93" s="22">
        <v>0</v>
      </c>
      <c r="BQ93" s="22">
        <v>0</v>
      </c>
      <c r="BR93" s="22">
        <v>0</v>
      </c>
      <c r="BS93" s="22">
        <v>0</v>
      </c>
      <c r="BT93" s="22">
        <v>0</v>
      </c>
      <c r="BU93" s="22">
        <v>0</v>
      </c>
      <c r="BV93" s="22">
        <v>0</v>
      </c>
      <c r="BW93" s="22">
        <v>0</v>
      </c>
      <c r="BX93" s="22">
        <v>0</v>
      </c>
      <c r="BY93" s="22">
        <v>0</v>
      </c>
      <c r="BZ93" s="22">
        <v>0</v>
      </c>
      <c r="CA93" s="22">
        <v>0</v>
      </c>
      <c r="CB93" s="22">
        <v>0</v>
      </c>
      <c r="CC93" s="22">
        <v>0</v>
      </c>
      <c r="CD93" s="22">
        <v>0</v>
      </c>
      <c r="CE93" s="22">
        <v>0</v>
      </c>
      <c r="CF93" s="22">
        <v>0</v>
      </c>
      <c r="CG93" s="22">
        <v>0</v>
      </c>
      <c r="CH93" s="22">
        <v>0</v>
      </c>
      <c r="CI93" s="22">
        <v>0</v>
      </c>
      <c r="CJ93" s="22">
        <v>0</v>
      </c>
      <c r="CK93" s="22">
        <v>0</v>
      </c>
      <c r="CL93" s="22">
        <v>0</v>
      </c>
      <c r="CM93" s="22">
        <v>0</v>
      </c>
      <c r="CN93" s="22">
        <v>0</v>
      </c>
      <c r="CO93" s="22">
        <v>0</v>
      </c>
      <c r="CP93" s="22">
        <v>0</v>
      </c>
      <c r="CQ93" s="22">
        <v>0</v>
      </c>
      <c r="CR93" s="22">
        <v>0</v>
      </c>
      <c r="CS93" s="22">
        <v>0</v>
      </c>
      <c r="CT93" s="22">
        <v>0</v>
      </c>
      <c r="CU93" s="22">
        <v>0</v>
      </c>
      <c r="CV93" s="22">
        <v>0</v>
      </c>
      <c r="CW93" s="22">
        <v>0</v>
      </c>
      <c r="CX93" s="22">
        <v>0</v>
      </c>
      <c r="CY93" s="22">
        <v>0</v>
      </c>
      <c r="CZ93" s="22">
        <v>0</v>
      </c>
      <c r="DA93" s="22">
        <v>0</v>
      </c>
      <c r="DB93" s="22">
        <v>0</v>
      </c>
      <c r="DC93" s="22">
        <v>0</v>
      </c>
      <c r="DD93" s="22">
        <v>0</v>
      </c>
      <c r="DE93" s="22">
        <v>0</v>
      </c>
      <c r="DF93" s="22">
        <v>0</v>
      </c>
      <c r="DG93" s="22">
        <v>0</v>
      </c>
      <c r="DH93" s="22">
        <v>0</v>
      </c>
      <c r="DI93" s="22">
        <v>0</v>
      </c>
      <c r="DJ93" s="22">
        <v>0</v>
      </c>
      <c r="DK93" s="37">
        <v>0</v>
      </c>
      <c r="DL93" s="22">
        <v>0</v>
      </c>
      <c r="DM93" s="22">
        <v>0</v>
      </c>
      <c r="DN93" s="22">
        <v>0</v>
      </c>
      <c r="DO93" s="22">
        <v>0</v>
      </c>
      <c r="DP93" s="22">
        <v>0</v>
      </c>
      <c r="DQ93" s="22">
        <v>0</v>
      </c>
      <c r="DR93" s="22">
        <v>0</v>
      </c>
      <c r="DS93" s="22">
        <v>0</v>
      </c>
      <c r="DT93" s="22">
        <v>0</v>
      </c>
      <c r="DU93" s="22">
        <v>0</v>
      </c>
      <c r="DV93" s="22">
        <v>0</v>
      </c>
      <c r="DW93" s="37">
        <v>0</v>
      </c>
      <c r="DX93" s="22">
        <v>0</v>
      </c>
      <c r="DY93" s="22">
        <v>0</v>
      </c>
      <c r="DZ93" s="36">
        <f t="shared" si="13"/>
        <v>0</v>
      </c>
      <c r="EA93" s="34">
        <f t="shared" si="14"/>
        <v>0</v>
      </c>
    </row>
    <row r="94" spans="2:131" x14ac:dyDescent="0.2">
      <c r="B94" s="21">
        <f t="shared" si="12"/>
        <v>130295</v>
      </c>
      <c r="C94" s="21" t="s">
        <v>65</v>
      </c>
      <c r="D94" s="22">
        <v>0</v>
      </c>
      <c r="E94" s="22">
        <v>0</v>
      </c>
      <c r="F94" s="22">
        <v>0</v>
      </c>
      <c r="G94" s="22">
        <v>0</v>
      </c>
      <c r="H94" s="22">
        <v>0</v>
      </c>
      <c r="I94" s="22">
        <v>0</v>
      </c>
      <c r="J94" s="22">
        <v>0</v>
      </c>
      <c r="K94" s="22">
        <v>0</v>
      </c>
      <c r="L94" s="22">
        <v>0</v>
      </c>
      <c r="M94" s="22">
        <v>0</v>
      </c>
      <c r="N94" s="22">
        <v>0</v>
      </c>
      <c r="O94" s="22">
        <v>0</v>
      </c>
      <c r="P94" s="22">
        <v>0</v>
      </c>
      <c r="Q94" s="22">
        <v>0</v>
      </c>
      <c r="R94" s="22">
        <v>0</v>
      </c>
      <c r="S94" s="22">
        <v>0</v>
      </c>
      <c r="T94" s="22">
        <v>0</v>
      </c>
      <c r="U94" s="22">
        <v>0</v>
      </c>
      <c r="V94" s="22">
        <v>0</v>
      </c>
      <c r="W94" s="22">
        <v>0</v>
      </c>
      <c r="X94" s="22">
        <v>0</v>
      </c>
      <c r="Y94" s="22">
        <v>0</v>
      </c>
      <c r="Z94" s="22">
        <v>0</v>
      </c>
      <c r="AA94" s="22">
        <v>0</v>
      </c>
      <c r="AB94" s="22">
        <v>0</v>
      </c>
      <c r="AC94" s="22">
        <v>0</v>
      </c>
      <c r="AD94" s="22">
        <v>0</v>
      </c>
      <c r="AE94" s="22">
        <v>0</v>
      </c>
      <c r="AF94" s="22">
        <v>0</v>
      </c>
      <c r="AG94" s="22">
        <v>0</v>
      </c>
      <c r="AH94" s="22">
        <v>0</v>
      </c>
      <c r="AI94" s="22">
        <v>0</v>
      </c>
      <c r="AJ94" s="22">
        <v>0</v>
      </c>
      <c r="AK94" s="22">
        <v>0</v>
      </c>
      <c r="AL94" s="22">
        <v>0</v>
      </c>
      <c r="AM94" s="22">
        <v>0</v>
      </c>
      <c r="AN94" s="22">
        <v>0</v>
      </c>
      <c r="AO94" s="22">
        <v>0</v>
      </c>
      <c r="AP94" s="22">
        <v>0</v>
      </c>
      <c r="AQ94" s="22">
        <v>0</v>
      </c>
      <c r="AR94" s="22">
        <v>0</v>
      </c>
      <c r="AS94" s="22">
        <v>0</v>
      </c>
      <c r="AT94" s="22">
        <v>0</v>
      </c>
      <c r="AU94" s="22">
        <v>0</v>
      </c>
      <c r="AV94" s="22">
        <v>0</v>
      </c>
      <c r="AW94" s="22">
        <v>0</v>
      </c>
      <c r="AX94" s="22">
        <v>0</v>
      </c>
      <c r="AY94" s="22">
        <v>0</v>
      </c>
      <c r="AZ94" s="22">
        <v>0</v>
      </c>
      <c r="BA94" s="22">
        <v>0</v>
      </c>
      <c r="BB94" s="22">
        <v>0</v>
      </c>
      <c r="BC94" s="22">
        <v>0</v>
      </c>
      <c r="BD94" s="22">
        <v>0</v>
      </c>
      <c r="BE94" s="22">
        <v>0</v>
      </c>
      <c r="BF94" s="22">
        <v>0</v>
      </c>
      <c r="BG94" s="22">
        <v>0</v>
      </c>
      <c r="BH94" s="22">
        <v>0</v>
      </c>
      <c r="BI94" s="22">
        <v>0</v>
      </c>
      <c r="BJ94" s="22">
        <v>0</v>
      </c>
      <c r="BK94" s="22">
        <v>0</v>
      </c>
      <c r="BL94" s="22">
        <v>0</v>
      </c>
      <c r="BM94" s="22">
        <v>0</v>
      </c>
      <c r="BN94" s="22">
        <v>0</v>
      </c>
      <c r="BO94" s="22">
        <v>0</v>
      </c>
      <c r="BP94" s="22">
        <v>0</v>
      </c>
      <c r="BQ94" s="22">
        <v>0</v>
      </c>
      <c r="BR94" s="22">
        <v>0</v>
      </c>
      <c r="BS94" s="22">
        <v>0</v>
      </c>
      <c r="BT94" s="22">
        <v>0</v>
      </c>
      <c r="BU94" s="22">
        <v>0</v>
      </c>
      <c r="BV94" s="22">
        <v>0</v>
      </c>
      <c r="BW94" s="22">
        <v>0</v>
      </c>
      <c r="BX94" s="22">
        <v>0</v>
      </c>
      <c r="BY94" s="22">
        <v>0</v>
      </c>
      <c r="BZ94" s="22">
        <v>0</v>
      </c>
      <c r="CA94" s="22">
        <v>0</v>
      </c>
      <c r="CB94" s="22">
        <v>0</v>
      </c>
      <c r="CC94" s="22">
        <v>0</v>
      </c>
      <c r="CD94" s="22">
        <v>0</v>
      </c>
      <c r="CE94" s="22">
        <v>0</v>
      </c>
      <c r="CF94" s="22">
        <v>0</v>
      </c>
      <c r="CG94" s="22">
        <v>0</v>
      </c>
      <c r="CH94" s="22">
        <v>0</v>
      </c>
      <c r="CI94" s="22">
        <v>0</v>
      </c>
      <c r="CJ94" s="22">
        <v>0</v>
      </c>
      <c r="CK94" s="22">
        <v>0</v>
      </c>
      <c r="CL94" s="22">
        <v>0</v>
      </c>
      <c r="CM94" s="22">
        <v>0</v>
      </c>
      <c r="CN94" s="22">
        <v>0</v>
      </c>
      <c r="CO94" s="22">
        <v>0</v>
      </c>
      <c r="CP94" s="22">
        <v>0</v>
      </c>
      <c r="CQ94" s="22">
        <v>0</v>
      </c>
      <c r="CR94" s="22">
        <v>0</v>
      </c>
      <c r="CS94" s="22">
        <v>0</v>
      </c>
      <c r="CT94" s="22">
        <v>0</v>
      </c>
      <c r="CU94" s="22">
        <v>0</v>
      </c>
      <c r="CV94" s="22">
        <v>0</v>
      </c>
      <c r="CW94" s="22">
        <v>0</v>
      </c>
      <c r="CX94" s="22">
        <v>0</v>
      </c>
      <c r="CY94" s="22">
        <v>0</v>
      </c>
      <c r="CZ94" s="22">
        <v>0</v>
      </c>
      <c r="DA94" s="22">
        <v>0</v>
      </c>
      <c r="DB94" s="22">
        <v>0</v>
      </c>
      <c r="DC94" s="22">
        <v>0</v>
      </c>
      <c r="DD94" s="22">
        <v>0</v>
      </c>
      <c r="DE94" s="22">
        <v>0</v>
      </c>
      <c r="DF94" s="22">
        <v>0</v>
      </c>
      <c r="DG94" s="22">
        <v>0</v>
      </c>
      <c r="DH94" s="22">
        <v>0</v>
      </c>
      <c r="DI94" s="22">
        <v>0</v>
      </c>
      <c r="DJ94" s="22">
        <v>0</v>
      </c>
      <c r="DK94" s="37">
        <v>0</v>
      </c>
      <c r="DL94" s="22">
        <v>0</v>
      </c>
      <c r="DM94" s="22">
        <v>0</v>
      </c>
      <c r="DN94" s="22">
        <v>0</v>
      </c>
      <c r="DO94" s="22">
        <v>0</v>
      </c>
      <c r="DP94" s="22">
        <v>0</v>
      </c>
      <c r="DQ94" s="22">
        <v>0</v>
      </c>
      <c r="DR94" s="22">
        <v>0</v>
      </c>
      <c r="DS94" s="22">
        <v>0</v>
      </c>
      <c r="DT94" s="22">
        <v>0</v>
      </c>
      <c r="DU94" s="22">
        <v>0</v>
      </c>
      <c r="DV94" s="22">
        <v>0</v>
      </c>
      <c r="DW94" s="37">
        <v>0</v>
      </c>
      <c r="DX94" s="22">
        <v>0</v>
      </c>
      <c r="DY94" s="22">
        <v>0</v>
      </c>
      <c r="DZ94" s="36">
        <f t="shared" si="13"/>
        <v>0</v>
      </c>
      <c r="EA94" s="34">
        <f t="shared" si="14"/>
        <v>0</v>
      </c>
    </row>
    <row r="95" spans="2:131" x14ac:dyDescent="0.2">
      <c r="B95" s="21">
        <f t="shared" si="12"/>
        <v>130310</v>
      </c>
      <c r="C95" s="21" t="s">
        <v>66</v>
      </c>
      <c r="D95" s="22">
        <v>0</v>
      </c>
      <c r="E95" s="22">
        <v>0</v>
      </c>
      <c r="F95" s="22">
        <v>0</v>
      </c>
      <c r="G95" s="22">
        <v>0</v>
      </c>
      <c r="H95" s="22">
        <v>0</v>
      </c>
      <c r="I95" s="22">
        <v>0</v>
      </c>
      <c r="J95" s="22">
        <v>0</v>
      </c>
      <c r="K95" s="22">
        <v>0</v>
      </c>
      <c r="L95" s="22">
        <v>0</v>
      </c>
      <c r="M95" s="22">
        <v>0</v>
      </c>
      <c r="N95" s="22">
        <v>0</v>
      </c>
      <c r="O95" s="22">
        <v>0</v>
      </c>
      <c r="P95" s="22">
        <v>0</v>
      </c>
      <c r="Q95" s="22">
        <v>0</v>
      </c>
      <c r="R95" s="22">
        <v>0</v>
      </c>
      <c r="S95" s="22">
        <v>0</v>
      </c>
      <c r="T95" s="22">
        <v>0</v>
      </c>
      <c r="U95" s="22">
        <v>0</v>
      </c>
      <c r="V95" s="22">
        <v>0</v>
      </c>
      <c r="W95" s="22">
        <v>0</v>
      </c>
      <c r="X95" s="22">
        <v>0</v>
      </c>
      <c r="Y95" s="22">
        <v>0</v>
      </c>
      <c r="Z95" s="22">
        <v>0</v>
      </c>
      <c r="AA95" s="22">
        <v>0</v>
      </c>
      <c r="AB95" s="22">
        <v>0</v>
      </c>
      <c r="AC95" s="22">
        <v>0</v>
      </c>
      <c r="AD95" s="22">
        <v>0</v>
      </c>
      <c r="AE95" s="22">
        <v>0</v>
      </c>
      <c r="AF95" s="22">
        <v>0</v>
      </c>
      <c r="AG95" s="22">
        <v>0</v>
      </c>
      <c r="AH95" s="22">
        <v>0</v>
      </c>
      <c r="AI95" s="22">
        <v>0</v>
      </c>
      <c r="AJ95" s="22">
        <v>0</v>
      </c>
      <c r="AK95" s="22">
        <v>0</v>
      </c>
      <c r="AL95" s="22">
        <v>0</v>
      </c>
      <c r="AM95" s="22">
        <v>0</v>
      </c>
      <c r="AN95" s="22">
        <v>0</v>
      </c>
      <c r="AO95" s="22">
        <v>0</v>
      </c>
      <c r="AP95" s="22">
        <v>0</v>
      </c>
      <c r="AQ95" s="22">
        <v>0</v>
      </c>
      <c r="AR95" s="22">
        <v>0</v>
      </c>
      <c r="AS95" s="22">
        <v>0</v>
      </c>
      <c r="AT95" s="22">
        <v>0</v>
      </c>
      <c r="AU95" s="22">
        <v>0</v>
      </c>
      <c r="AV95" s="22">
        <v>0</v>
      </c>
      <c r="AW95" s="22">
        <v>0</v>
      </c>
      <c r="AX95" s="22">
        <v>0</v>
      </c>
      <c r="AY95" s="22">
        <v>0</v>
      </c>
      <c r="AZ95" s="22">
        <v>0</v>
      </c>
      <c r="BA95" s="22">
        <v>0</v>
      </c>
      <c r="BB95" s="22">
        <v>0</v>
      </c>
      <c r="BC95" s="22">
        <v>0</v>
      </c>
      <c r="BD95" s="22">
        <v>0</v>
      </c>
      <c r="BE95" s="22">
        <v>0</v>
      </c>
      <c r="BF95" s="22">
        <v>0</v>
      </c>
      <c r="BG95" s="22">
        <v>0</v>
      </c>
      <c r="BH95" s="22">
        <v>0</v>
      </c>
      <c r="BI95" s="22">
        <v>0</v>
      </c>
      <c r="BJ95" s="22">
        <v>0</v>
      </c>
      <c r="BK95" s="22">
        <v>0</v>
      </c>
      <c r="BL95" s="22">
        <v>0</v>
      </c>
      <c r="BM95" s="22">
        <v>0</v>
      </c>
      <c r="BN95" s="22">
        <v>0</v>
      </c>
      <c r="BO95" s="22">
        <v>0</v>
      </c>
      <c r="BP95" s="22">
        <v>0</v>
      </c>
      <c r="BQ95" s="22">
        <v>0</v>
      </c>
      <c r="BR95" s="22">
        <v>0</v>
      </c>
      <c r="BS95" s="22">
        <v>0</v>
      </c>
      <c r="BT95" s="22">
        <v>0</v>
      </c>
      <c r="BU95" s="22">
        <v>0</v>
      </c>
      <c r="BV95" s="22">
        <v>0</v>
      </c>
      <c r="BW95" s="22">
        <v>0</v>
      </c>
      <c r="BX95" s="22">
        <v>0</v>
      </c>
      <c r="BY95" s="22">
        <v>0</v>
      </c>
      <c r="BZ95" s="22">
        <v>0</v>
      </c>
      <c r="CA95" s="22">
        <v>0</v>
      </c>
      <c r="CB95" s="22">
        <v>0</v>
      </c>
      <c r="CC95" s="22">
        <v>0</v>
      </c>
      <c r="CD95" s="22">
        <v>0</v>
      </c>
      <c r="CE95" s="22">
        <v>0</v>
      </c>
      <c r="CF95" s="22">
        <v>0</v>
      </c>
      <c r="CG95" s="22">
        <v>0</v>
      </c>
      <c r="CH95" s="22">
        <v>0</v>
      </c>
      <c r="CI95" s="22">
        <v>0</v>
      </c>
      <c r="CJ95" s="22">
        <v>0</v>
      </c>
      <c r="CK95" s="22">
        <v>0</v>
      </c>
      <c r="CL95" s="22">
        <v>0</v>
      </c>
      <c r="CM95" s="22">
        <v>0</v>
      </c>
      <c r="CN95" s="22">
        <v>0</v>
      </c>
      <c r="CO95" s="22">
        <v>0</v>
      </c>
      <c r="CP95" s="22">
        <v>0</v>
      </c>
      <c r="CQ95" s="22">
        <v>0</v>
      </c>
      <c r="CR95" s="22">
        <v>0</v>
      </c>
      <c r="CS95" s="22">
        <v>0</v>
      </c>
      <c r="CT95" s="22">
        <v>0</v>
      </c>
      <c r="CU95" s="22">
        <v>0</v>
      </c>
      <c r="CV95" s="22">
        <v>0</v>
      </c>
      <c r="CW95" s="22">
        <v>0</v>
      </c>
      <c r="CX95" s="22">
        <v>0</v>
      </c>
      <c r="CY95" s="22">
        <v>0</v>
      </c>
      <c r="CZ95" s="22">
        <v>0</v>
      </c>
      <c r="DA95" s="22">
        <v>0</v>
      </c>
      <c r="DB95" s="22">
        <v>0</v>
      </c>
      <c r="DC95" s="22">
        <v>0</v>
      </c>
      <c r="DD95" s="22">
        <v>0</v>
      </c>
      <c r="DE95" s="22">
        <v>0</v>
      </c>
      <c r="DF95" s="22">
        <v>0</v>
      </c>
      <c r="DG95" s="22">
        <v>0</v>
      </c>
      <c r="DH95" s="22">
        <v>0</v>
      </c>
      <c r="DI95" s="22">
        <v>0</v>
      </c>
      <c r="DJ95" s="22">
        <v>0</v>
      </c>
      <c r="DK95" s="37">
        <v>0</v>
      </c>
      <c r="DL95" s="22">
        <v>0</v>
      </c>
      <c r="DM95" s="22">
        <v>0</v>
      </c>
      <c r="DN95" s="22">
        <v>0</v>
      </c>
      <c r="DO95" s="22">
        <v>0</v>
      </c>
      <c r="DP95" s="22">
        <v>0</v>
      </c>
      <c r="DQ95" s="22">
        <v>0</v>
      </c>
      <c r="DR95" s="22">
        <v>0</v>
      </c>
      <c r="DS95" s="22">
        <v>0</v>
      </c>
      <c r="DT95" s="22">
        <v>0</v>
      </c>
      <c r="DU95" s="22">
        <v>0</v>
      </c>
      <c r="DV95" s="22">
        <v>0</v>
      </c>
      <c r="DW95" s="37">
        <v>0</v>
      </c>
      <c r="DX95" s="22">
        <v>0</v>
      </c>
      <c r="DY95" s="22">
        <v>0</v>
      </c>
      <c r="DZ95" s="36">
        <f t="shared" si="13"/>
        <v>0</v>
      </c>
      <c r="EA95" s="34">
        <f t="shared" si="14"/>
        <v>0</v>
      </c>
    </row>
    <row r="96" spans="2:131" x14ac:dyDescent="0.2">
      <c r="B96" s="21">
        <f t="shared" si="12"/>
        <v>130380</v>
      </c>
      <c r="C96" s="21" t="s">
        <v>67</v>
      </c>
      <c r="D96" s="22">
        <v>0</v>
      </c>
      <c r="E96" s="22">
        <v>0</v>
      </c>
      <c r="F96" s="22">
        <v>0</v>
      </c>
      <c r="G96" s="22">
        <v>0</v>
      </c>
      <c r="H96" s="22">
        <v>0</v>
      </c>
      <c r="I96" s="22">
        <v>0</v>
      </c>
      <c r="J96" s="22">
        <v>0</v>
      </c>
      <c r="K96" s="22">
        <v>0</v>
      </c>
      <c r="L96" s="22">
        <v>0</v>
      </c>
      <c r="M96" s="22">
        <v>0</v>
      </c>
      <c r="N96" s="22">
        <v>0</v>
      </c>
      <c r="O96" s="22">
        <v>0</v>
      </c>
      <c r="P96" s="22">
        <v>0</v>
      </c>
      <c r="Q96" s="22">
        <v>0</v>
      </c>
      <c r="R96" s="22">
        <v>0</v>
      </c>
      <c r="S96" s="22">
        <v>0</v>
      </c>
      <c r="T96" s="22">
        <v>0</v>
      </c>
      <c r="U96" s="22">
        <v>0</v>
      </c>
      <c r="V96" s="22">
        <v>0</v>
      </c>
      <c r="W96" s="22">
        <v>0</v>
      </c>
      <c r="X96" s="22">
        <v>0</v>
      </c>
      <c r="Y96" s="22">
        <v>0</v>
      </c>
      <c r="Z96" s="22">
        <v>0</v>
      </c>
      <c r="AA96" s="22">
        <v>0</v>
      </c>
      <c r="AB96" s="22">
        <v>0</v>
      </c>
      <c r="AC96" s="22">
        <v>0</v>
      </c>
      <c r="AD96" s="22">
        <v>0</v>
      </c>
      <c r="AE96" s="22">
        <v>0</v>
      </c>
      <c r="AF96" s="22">
        <v>0</v>
      </c>
      <c r="AG96" s="22">
        <v>0</v>
      </c>
      <c r="AH96" s="22">
        <v>0</v>
      </c>
      <c r="AI96" s="22">
        <v>0</v>
      </c>
      <c r="AJ96" s="22">
        <v>0</v>
      </c>
      <c r="AK96" s="22">
        <v>0</v>
      </c>
      <c r="AL96" s="22">
        <v>0</v>
      </c>
      <c r="AM96" s="22">
        <v>0</v>
      </c>
      <c r="AN96" s="22">
        <v>0</v>
      </c>
      <c r="AO96" s="22">
        <v>0</v>
      </c>
      <c r="AP96" s="22">
        <v>0</v>
      </c>
      <c r="AQ96" s="22">
        <v>0</v>
      </c>
      <c r="AR96" s="22">
        <v>0</v>
      </c>
      <c r="AS96" s="22">
        <v>0</v>
      </c>
      <c r="AT96" s="22">
        <v>0</v>
      </c>
      <c r="AU96" s="22">
        <v>0</v>
      </c>
      <c r="AV96" s="22">
        <v>0</v>
      </c>
      <c r="AW96" s="22">
        <v>0</v>
      </c>
      <c r="AX96" s="22">
        <v>0</v>
      </c>
      <c r="AY96" s="22">
        <v>0</v>
      </c>
      <c r="AZ96" s="22">
        <v>0</v>
      </c>
      <c r="BA96" s="22">
        <v>0</v>
      </c>
      <c r="BB96" s="22">
        <v>0</v>
      </c>
      <c r="BC96" s="22">
        <v>0</v>
      </c>
      <c r="BD96" s="22">
        <v>0</v>
      </c>
      <c r="BE96" s="22">
        <v>0</v>
      </c>
      <c r="BF96" s="22">
        <v>0</v>
      </c>
      <c r="BG96" s="22">
        <v>0</v>
      </c>
      <c r="BH96" s="22">
        <v>0</v>
      </c>
      <c r="BI96" s="22">
        <v>0</v>
      </c>
      <c r="BJ96" s="22">
        <v>0</v>
      </c>
      <c r="BK96" s="22">
        <v>0</v>
      </c>
      <c r="BL96" s="22">
        <v>0</v>
      </c>
      <c r="BM96" s="22">
        <v>0</v>
      </c>
      <c r="BN96" s="22">
        <v>0</v>
      </c>
      <c r="BO96" s="22">
        <v>0</v>
      </c>
      <c r="BP96" s="22">
        <v>0</v>
      </c>
      <c r="BQ96" s="22">
        <v>0</v>
      </c>
      <c r="BR96" s="22">
        <v>0</v>
      </c>
      <c r="BS96" s="22">
        <v>0</v>
      </c>
      <c r="BT96" s="22">
        <v>0</v>
      </c>
      <c r="BU96" s="22">
        <v>0</v>
      </c>
      <c r="BV96" s="22">
        <v>0</v>
      </c>
      <c r="BW96" s="22">
        <v>0</v>
      </c>
      <c r="BX96" s="22">
        <v>0</v>
      </c>
      <c r="BY96" s="22">
        <v>0</v>
      </c>
      <c r="BZ96" s="22">
        <v>0</v>
      </c>
      <c r="CA96" s="22">
        <v>0</v>
      </c>
      <c r="CB96" s="22">
        <v>0</v>
      </c>
      <c r="CC96" s="22">
        <v>0</v>
      </c>
      <c r="CD96" s="22">
        <v>0</v>
      </c>
      <c r="CE96" s="22">
        <v>0</v>
      </c>
      <c r="CF96" s="22">
        <v>0</v>
      </c>
      <c r="CG96" s="22">
        <v>0</v>
      </c>
      <c r="CH96" s="22">
        <v>0</v>
      </c>
      <c r="CI96" s="22">
        <v>0</v>
      </c>
      <c r="CJ96" s="22">
        <v>0</v>
      </c>
      <c r="CK96" s="22">
        <v>0</v>
      </c>
      <c r="CL96" s="22">
        <v>0</v>
      </c>
      <c r="CM96" s="22">
        <v>0</v>
      </c>
      <c r="CN96" s="22">
        <v>0</v>
      </c>
      <c r="CO96" s="22">
        <v>0</v>
      </c>
      <c r="CP96" s="22">
        <v>0</v>
      </c>
      <c r="CQ96" s="22">
        <v>0</v>
      </c>
      <c r="CR96" s="22">
        <v>0</v>
      </c>
      <c r="CS96" s="22">
        <v>0</v>
      </c>
      <c r="CT96" s="22">
        <v>0</v>
      </c>
      <c r="CU96" s="22">
        <v>0</v>
      </c>
      <c r="CV96" s="22">
        <v>0</v>
      </c>
      <c r="CW96" s="22">
        <v>0</v>
      </c>
      <c r="CX96" s="22">
        <v>0</v>
      </c>
      <c r="CY96" s="22">
        <v>0</v>
      </c>
      <c r="CZ96" s="22">
        <v>0</v>
      </c>
      <c r="DA96" s="22">
        <v>0</v>
      </c>
      <c r="DB96" s="22">
        <v>0</v>
      </c>
      <c r="DC96" s="22">
        <v>0</v>
      </c>
      <c r="DD96" s="22">
        <v>0</v>
      </c>
      <c r="DE96" s="22">
        <v>0</v>
      </c>
      <c r="DF96" s="22">
        <v>0</v>
      </c>
      <c r="DG96" s="22">
        <v>0</v>
      </c>
      <c r="DH96" s="22">
        <v>0</v>
      </c>
      <c r="DI96" s="22">
        <v>0</v>
      </c>
      <c r="DJ96" s="22">
        <v>0</v>
      </c>
      <c r="DK96" s="37">
        <v>0</v>
      </c>
      <c r="DL96" s="22">
        <v>0</v>
      </c>
      <c r="DM96" s="22">
        <v>0</v>
      </c>
      <c r="DN96" s="22">
        <v>0</v>
      </c>
      <c r="DO96" s="22">
        <v>0</v>
      </c>
      <c r="DP96" s="22">
        <v>0</v>
      </c>
      <c r="DQ96" s="22">
        <v>0</v>
      </c>
      <c r="DR96" s="22">
        <v>0</v>
      </c>
      <c r="DS96" s="22">
        <v>0</v>
      </c>
      <c r="DT96" s="22">
        <v>0</v>
      </c>
      <c r="DU96" s="22">
        <v>0</v>
      </c>
      <c r="DV96" s="22">
        <v>0</v>
      </c>
      <c r="DW96" s="37">
        <v>0</v>
      </c>
      <c r="DX96" s="22">
        <v>0</v>
      </c>
      <c r="DY96" s="22">
        <v>0</v>
      </c>
      <c r="DZ96" s="36">
        <f t="shared" si="13"/>
        <v>0</v>
      </c>
      <c r="EA96" s="34">
        <f t="shared" si="14"/>
        <v>0</v>
      </c>
    </row>
    <row r="97" spans="2:131" x14ac:dyDescent="0.2">
      <c r="B97" s="21">
        <f t="shared" si="12"/>
        <v>130401</v>
      </c>
      <c r="C97" s="21" t="s">
        <v>68</v>
      </c>
      <c r="D97" s="22">
        <v>0</v>
      </c>
      <c r="E97" s="22">
        <v>0</v>
      </c>
      <c r="F97" s="22">
        <v>0</v>
      </c>
      <c r="G97" s="22">
        <v>0</v>
      </c>
      <c r="H97" s="22">
        <v>0</v>
      </c>
      <c r="I97" s="22">
        <v>0</v>
      </c>
      <c r="J97" s="22">
        <v>0</v>
      </c>
      <c r="K97" s="22">
        <v>0</v>
      </c>
      <c r="L97" s="22">
        <v>0</v>
      </c>
      <c r="M97" s="22">
        <v>64643110</v>
      </c>
      <c r="N97" s="22">
        <v>65149758</v>
      </c>
      <c r="O97" s="22">
        <v>65843190</v>
      </c>
      <c r="P97" s="22">
        <v>66384968</v>
      </c>
      <c r="Q97" s="22">
        <v>67202222</v>
      </c>
      <c r="R97" s="22">
        <v>45138978.57</v>
      </c>
      <c r="S97" s="22">
        <v>51337983.119999997</v>
      </c>
      <c r="T97" s="22">
        <v>50983999.640000001</v>
      </c>
      <c r="U97" s="22">
        <v>51673028.609999999</v>
      </c>
      <c r="V97" s="22">
        <v>50518367.710000001</v>
      </c>
      <c r="W97" s="22">
        <v>50688662.350000001</v>
      </c>
      <c r="X97" s="22">
        <v>38908550.090000004</v>
      </c>
      <c r="Y97" s="22">
        <v>39056580.68</v>
      </c>
      <c r="Z97" s="22">
        <v>39115729.979999997</v>
      </c>
      <c r="AA97" s="22">
        <v>39422576.740000002</v>
      </c>
      <c r="AB97" s="22">
        <v>39556234.549999997</v>
      </c>
      <c r="AC97" s="22">
        <v>39707525.219999999</v>
      </c>
      <c r="AD97" s="22">
        <v>0</v>
      </c>
      <c r="AE97" s="22">
        <v>0</v>
      </c>
      <c r="AF97" s="22">
        <v>0</v>
      </c>
      <c r="AG97" s="22">
        <v>0</v>
      </c>
      <c r="AH97" s="22">
        <v>0</v>
      </c>
      <c r="AI97" s="22">
        <v>0</v>
      </c>
      <c r="AJ97" s="22">
        <v>0</v>
      </c>
      <c r="AK97" s="22">
        <v>0</v>
      </c>
      <c r="AL97" s="22">
        <v>0</v>
      </c>
      <c r="AM97" s="22">
        <v>0</v>
      </c>
      <c r="AN97" s="22">
        <v>0</v>
      </c>
      <c r="AO97" s="22">
        <v>0</v>
      </c>
      <c r="AP97" s="22">
        <v>0</v>
      </c>
      <c r="AQ97" s="22">
        <v>0</v>
      </c>
      <c r="AR97" s="22">
        <v>0</v>
      </c>
      <c r="AS97" s="22">
        <v>0</v>
      </c>
      <c r="AT97" s="22">
        <v>0</v>
      </c>
      <c r="AU97" s="22">
        <v>0</v>
      </c>
      <c r="AV97" s="22">
        <v>0</v>
      </c>
      <c r="AW97" s="22">
        <v>0</v>
      </c>
      <c r="AX97" s="22">
        <v>0</v>
      </c>
      <c r="AY97" s="22">
        <v>0</v>
      </c>
      <c r="AZ97" s="22">
        <v>0</v>
      </c>
      <c r="BA97" s="22">
        <v>0</v>
      </c>
      <c r="BB97" s="22">
        <v>0</v>
      </c>
      <c r="BC97" s="22">
        <v>0</v>
      </c>
      <c r="BD97" s="22">
        <v>0</v>
      </c>
      <c r="BE97" s="22">
        <v>0</v>
      </c>
      <c r="BF97" s="22">
        <v>0</v>
      </c>
      <c r="BG97" s="22">
        <v>0</v>
      </c>
      <c r="BH97" s="22">
        <v>0</v>
      </c>
      <c r="BI97" s="22">
        <v>0</v>
      </c>
      <c r="BJ97" s="22">
        <v>0</v>
      </c>
      <c r="BK97" s="22">
        <v>0</v>
      </c>
      <c r="BL97" s="22">
        <v>0</v>
      </c>
      <c r="BM97" s="22">
        <v>0</v>
      </c>
      <c r="BN97" s="22">
        <v>0</v>
      </c>
      <c r="BO97" s="22">
        <v>0</v>
      </c>
      <c r="BP97" s="22">
        <v>0</v>
      </c>
      <c r="BQ97" s="22">
        <v>0</v>
      </c>
      <c r="BR97" s="22">
        <v>0</v>
      </c>
      <c r="BS97" s="22">
        <v>0</v>
      </c>
      <c r="BT97" s="22">
        <v>0</v>
      </c>
      <c r="BU97" s="22">
        <v>0</v>
      </c>
      <c r="BV97" s="22">
        <v>0</v>
      </c>
      <c r="BW97" s="22">
        <v>0</v>
      </c>
      <c r="BX97" s="22">
        <v>0</v>
      </c>
      <c r="BY97" s="22">
        <v>0</v>
      </c>
      <c r="BZ97" s="22">
        <v>0</v>
      </c>
      <c r="CA97" s="22">
        <v>0</v>
      </c>
      <c r="CB97" s="22">
        <v>0</v>
      </c>
      <c r="CC97" s="22">
        <v>0</v>
      </c>
      <c r="CD97" s="22">
        <v>0</v>
      </c>
      <c r="CE97" s="22">
        <v>0</v>
      </c>
      <c r="CF97" s="22">
        <v>0</v>
      </c>
      <c r="CG97" s="22">
        <v>0</v>
      </c>
      <c r="CH97" s="22">
        <v>0</v>
      </c>
      <c r="CI97" s="22">
        <v>0</v>
      </c>
      <c r="CJ97" s="22">
        <v>0</v>
      </c>
      <c r="CK97" s="22">
        <v>0</v>
      </c>
      <c r="CL97" s="22">
        <v>0</v>
      </c>
      <c r="CM97" s="22">
        <v>0</v>
      </c>
      <c r="CN97" s="22">
        <v>0</v>
      </c>
      <c r="CO97" s="22">
        <v>0</v>
      </c>
      <c r="CP97" s="22">
        <v>0</v>
      </c>
      <c r="CQ97" s="22">
        <v>0</v>
      </c>
      <c r="CR97" s="22">
        <v>0</v>
      </c>
      <c r="CS97" s="22">
        <v>0</v>
      </c>
      <c r="CT97" s="22">
        <v>0</v>
      </c>
      <c r="CU97" s="22">
        <v>0</v>
      </c>
      <c r="CV97" s="22">
        <v>0</v>
      </c>
      <c r="CW97" s="22">
        <v>0</v>
      </c>
      <c r="CX97" s="22">
        <v>0</v>
      </c>
      <c r="CY97" s="22">
        <v>0</v>
      </c>
      <c r="CZ97" s="22">
        <v>0</v>
      </c>
      <c r="DA97" s="22">
        <v>0</v>
      </c>
      <c r="DB97" s="22">
        <v>0</v>
      </c>
      <c r="DC97" s="22">
        <v>0</v>
      </c>
      <c r="DD97" s="22">
        <v>0</v>
      </c>
      <c r="DE97" s="22">
        <v>0</v>
      </c>
      <c r="DF97" s="22">
        <v>0</v>
      </c>
      <c r="DG97" s="22">
        <v>0</v>
      </c>
      <c r="DH97" s="22">
        <v>0</v>
      </c>
      <c r="DI97" s="22">
        <v>0</v>
      </c>
      <c r="DJ97" s="22">
        <v>0</v>
      </c>
      <c r="DK97" s="37">
        <v>0</v>
      </c>
      <c r="DL97" s="22">
        <v>0</v>
      </c>
      <c r="DM97" s="22">
        <v>0</v>
      </c>
      <c r="DN97" s="22">
        <v>0</v>
      </c>
      <c r="DO97" s="22">
        <v>0</v>
      </c>
      <c r="DP97" s="22">
        <v>0</v>
      </c>
      <c r="DQ97" s="22">
        <v>0</v>
      </c>
      <c r="DR97" s="22">
        <v>0</v>
      </c>
      <c r="DS97" s="22">
        <v>0</v>
      </c>
      <c r="DT97" s="22">
        <v>0</v>
      </c>
      <c r="DU97" s="22">
        <v>0</v>
      </c>
      <c r="DV97" s="22">
        <v>0</v>
      </c>
      <c r="DW97" s="37">
        <v>0</v>
      </c>
      <c r="DX97" s="22">
        <v>0</v>
      </c>
      <c r="DY97" s="22">
        <v>0</v>
      </c>
      <c r="DZ97" s="36">
        <f t="shared" si="13"/>
        <v>0</v>
      </c>
      <c r="EA97" s="34">
        <f t="shared" si="14"/>
        <v>0</v>
      </c>
    </row>
    <row r="98" spans="2:131" x14ac:dyDescent="0.2">
      <c r="B98" s="21">
        <f t="shared" si="12"/>
        <v>130404</v>
      </c>
      <c r="C98" s="21" t="s">
        <v>69</v>
      </c>
      <c r="D98" s="22">
        <v>0</v>
      </c>
      <c r="E98" s="22">
        <v>0</v>
      </c>
      <c r="F98" s="22">
        <v>0</v>
      </c>
      <c r="G98" s="22">
        <v>0</v>
      </c>
      <c r="H98" s="22">
        <v>0</v>
      </c>
      <c r="I98" s="22">
        <v>0</v>
      </c>
      <c r="J98" s="22">
        <v>0</v>
      </c>
      <c r="K98" s="22">
        <v>0</v>
      </c>
      <c r="L98" s="22">
        <v>0</v>
      </c>
      <c r="M98" s="22">
        <v>0</v>
      </c>
      <c r="N98" s="22">
        <v>0</v>
      </c>
      <c r="O98" s="22">
        <v>0</v>
      </c>
      <c r="P98" s="22">
        <v>0</v>
      </c>
      <c r="Q98" s="22">
        <v>0</v>
      </c>
      <c r="R98" s="22">
        <v>0</v>
      </c>
      <c r="S98" s="22">
        <v>0</v>
      </c>
      <c r="T98" s="22">
        <v>0</v>
      </c>
      <c r="U98" s="22">
        <v>0</v>
      </c>
      <c r="V98" s="22">
        <v>0</v>
      </c>
      <c r="W98" s="22">
        <v>0</v>
      </c>
      <c r="X98" s="22">
        <v>0</v>
      </c>
      <c r="Y98" s="22">
        <v>0</v>
      </c>
      <c r="Z98" s="22">
        <v>0</v>
      </c>
      <c r="AA98" s="22">
        <v>0</v>
      </c>
      <c r="AB98" s="22">
        <v>0</v>
      </c>
      <c r="AC98" s="22">
        <v>0</v>
      </c>
      <c r="AD98" s="22">
        <v>0</v>
      </c>
      <c r="AE98" s="22">
        <v>0</v>
      </c>
      <c r="AF98" s="22">
        <v>0</v>
      </c>
      <c r="AG98" s="22">
        <v>0</v>
      </c>
      <c r="AH98" s="22">
        <v>0</v>
      </c>
      <c r="AI98" s="22">
        <v>0</v>
      </c>
      <c r="AJ98" s="22">
        <v>0</v>
      </c>
      <c r="AK98" s="22">
        <v>0</v>
      </c>
      <c r="AL98" s="22">
        <v>0</v>
      </c>
      <c r="AM98" s="22">
        <v>0</v>
      </c>
      <c r="AN98" s="22">
        <v>0</v>
      </c>
      <c r="AO98" s="22">
        <v>0</v>
      </c>
      <c r="AP98" s="22">
        <v>0</v>
      </c>
      <c r="AQ98" s="22">
        <v>0</v>
      </c>
      <c r="AR98" s="22">
        <v>0</v>
      </c>
      <c r="AS98" s="22">
        <v>0</v>
      </c>
      <c r="AT98" s="22">
        <v>0</v>
      </c>
      <c r="AU98" s="22">
        <v>0</v>
      </c>
      <c r="AV98" s="22">
        <v>0</v>
      </c>
      <c r="AW98" s="22">
        <v>0</v>
      </c>
      <c r="AX98" s="22">
        <v>0</v>
      </c>
      <c r="AY98" s="22">
        <v>0</v>
      </c>
      <c r="AZ98" s="22">
        <v>0</v>
      </c>
      <c r="BA98" s="22">
        <v>0</v>
      </c>
      <c r="BB98" s="22">
        <v>0</v>
      </c>
      <c r="BC98" s="22">
        <v>0</v>
      </c>
      <c r="BD98" s="22">
        <v>0</v>
      </c>
      <c r="BE98" s="22">
        <v>0</v>
      </c>
      <c r="BF98" s="22">
        <v>0</v>
      </c>
      <c r="BG98" s="22">
        <v>0</v>
      </c>
      <c r="BH98" s="22">
        <v>0</v>
      </c>
      <c r="BI98" s="22">
        <v>0</v>
      </c>
      <c r="BJ98" s="22">
        <v>0</v>
      </c>
      <c r="BK98" s="22">
        <v>0</v>
      </c>
      <c r="BL98" s="22">
        <v>0</v>
      </c>
      <c r="BM98" s="22">
        <v>0</v>
      </c>
      <c r="BN98" s="22">
        <v>0</v>
      </c>
      <c r="BO98" s="22">
        <v>0</v>
      </c>
      <c r="BP98" s="22">
        <v>0</v>
      </c>
      <c r="BQ98" s="22">
        <v>0</v>
      </c>
      <c r="BR98" s="22">
        <v>0</v>
      </c>
      <c r="BS98" s="22">
        <v>0</v>
      </c>
      <c r="BT98" s="22">
        <v>0</v>
      </c>
      <c r="BU98" s="22">
        <v>0</v>
      </c>
      <c r="BV98" s="22">
        <v>0</v>
      </c>
      <c r="BW98" s="22">
        <v>0</v>
      </c>
      <c r="BX98" s="22">
        <v>0</v>
      </c>
      <c r="BY98" s="22">
        <v>0</v>
      </c>
      <c r="BZ98" s="22">
        <v>0</v>
      </c>
      <c r="CA98" s="22">
        <v>0</v>
      </c>
      <c r="CB98" s="22">
        <v>0</v>
      </c>
      <c r="CC98" s="22">
        <v>0</v>
      </c>
      <c r="CD98" s="22">
        <v>0</v>
      </c>
      <c r="CE98" s="22">
        <v>0</v>
      </c>
      <c r="CF98" s="22">
        <v>0</v>
      </c>
      <c r="CG98" s="22">
        <v>0</v>
      </c>
      <c r="CH98" s="22">
        <v>0</v>
      </c>
      <c r="CI98" s="22">
        <v>0</v>
      </c>
      <c r="CJ98" s="22">
        <v>0</v>
      </c>
      <c r="CK98" s="22">
        <v>0</v>
      </c>
      <c r="CL98" s="22">
        <v>0</v>
      </c>
      <c r="CM98" s="22">
        <v>0</v>
      </c>
      <c r="CN98" s="22">
        <v>0</v>
      </c>
      <c r="CO98" s="22">
        <v>0</v>
      </c>
      <c r="CP98" s="22">
        <v>0</v>
      </c>
      <c r="CQ98" s="22">
        <v>0</v>
      </c>
      <c r="CR98" s="22">
        <v>0</v>
      </c>
      <c r="CS98" s="22">
        <v>0</v>
      </c>
      <c r="CT98" s="22">
        <v>0</v>
      </c>
      <c r="CU98" s="22">
        <v>0</v>
      </c>
      <c r="CV98" s="22">
        <v>0</v>
      </c>
      <c r="CW98" s="22">
        <v>0</v>
      </c>
      <c r="CX98" s="22">
        <v>0</v>
      </c>
      <c r="CY98" s="22">
        <v>0</v>
      </c>
      <c r="CZ98" s="22">
        <v>0</v>
      </c>
      <c r="DA98" s="22">
        <v>0</v>
      </c>
      <c r="DB98" s="22">
        <v>0</v>
      </c>
      <c r="DC98" s="22">
        <v>0</v>
      </c>
      <c r="DD98" s="22">
        <v>0</v>
      </c>
      <c r="DE98" s="22">
        <v>0</v>
      </c>
      <c r="DF98" s="22">
        <v>0</v>
      </c>
      <c r="DG98" s="22">
        <v>0</v>
      </c>
      <c r="DH98" s="22">
        <v>0</v>
      </c>
      <c r="DI98" s="22">
        <v>0</v>
      </c>
      <c r="DJ98" s="22">
        <v>0</v>
      </c>
      <c r="DK98" s="37">
        <v>0</v>
      </c>
      <c r="DL98" s="22">
        <v>0</v>
      </c>
      <c r="DM98" s="22">
        <v>0</v>
      </c>
      <c r="DN98" s="22">
        <v>0</v>
      </c>
      <c r="DO98" s="22">
        <v>0</v>
      </c>
      <c r="DP98" s="22">
        <v>0</v>
      </c>
      <c r="DQ98" s="22">
        <v>0</v>
      </c>
      <c r="DR98" s="22">
        <v>0</v>
      </c>
      <c r="DS98" s="22">
        <v>0</v>
      </c>
      <c r="DT98" s="22">
        <v>0</v>
      </c>
      <c r="DU98" s="22">
        <v>0</v>
      </c>
      <c r="DV98" s="22">
        <v>0</v>
      </c>
      <c r="DW98" s="37">
        <v>0</v>
      </c>
      <c r="DX98" s="22">
        <v>0</v>
      </c>
      <c r="DY98" s="22">
        <v>0</v>
      </c>
      <c r="DZ98" s="36">
        <f t="shared" si="13"/>
        <v>0</v>
      </c>
      <c r="EA98" s="34">
        <f t="shared" si="14"/>
        <v>0</v>
      </c>
    </row>
    <row r="99" spans="2:131" x14ac:dyDescent="0.2">
      <c r="B99" s="21">
        <f t="shared" si="12"/>
        <v>130411</v>
      </c>
      <c r="C99" s="21" t="s">
        <v>70</v>
      </c>
      <c r="D99" s="22">
        <v>0</v>
      </c>
      <c r="E99" s="22">
        <v>0</v>
      </c>
      <c r="F99" s="22">
        <v>0</v>
      </c>
      <c r="G99" s="22">
        <v>0</v>
      </c>
      <c r="H99" s="22">
        <v>0</v>
      </c>
      <c r="I99" s="22">
        <v>0</v>
      </c>
      <c r="J99" s="22">
        <v>0</v>
      </c>
      <c r="K99" s="22">
        <v>0</v>
      </c>
      <c r="L99" s="22">
        <v>0</v>
      </c>
      <c r="M99" s="22">
        <v>0</v>
      </c>
      <c r="N99" s="22">
        <v>0</v>
      </c>
      <c r="O99" s="22">
        <v>0</v>
      </c>
      <c r="P99" s="22">
        <v>0</v>
      </c>
      <c r="Q99" s="22">
        <v>0</v>
      </c>
      <c r="R99" s="22">
        <v>0</v>
      </c>
      <c r="S99" s="22">
        <v>0</v>
      </c>
      <c r="T99" s="22">
        <v>0</v>
      </c>
      <c r="U99" s="22">
        <v>0</v>
      </c>
      <c r="V99" s="22">
        <v>0</v>
      </c>
      <c r="W99" s="22">
        <v>0</v>
      </c>
      <c r="X99" s="22">
        <v>0</v>
      </c>
      <c r="Y99" s="22">
        <v>0</v>
      </c>
      <c r="Z99" s="22">
        <v>0</v>
      </c>
      <c r="AA99" s="22">
        <v>0</v>
      </c>
      <c r="AB99" s="22">
        <v>0</v>
      </c>
      <c r="AC99" s="22">
        <v>0</v>
      </c>
      <c r="AD99" s="22">
        <v>0</v>
      </c>
      <c r="AE99" s="22">
        <v>0</v>
      </c>
      <c r="AF99" s="22">
        <v>0</v>
      </c>
      <c r="AG99" s="22">
        <v>0</v>
      </c>
      <c r="AH99" s="22">
        <v>0</v>
      </c>
      <c r="AI99" s="22">
        <v>0</v>
      </c>
      <c r="AJ99" s="22">
        <v>0</v>
      </c>
      <c r="AK99" s="22">
        <v>0</v>
      </c>
      <c r="AL99" s="22">
        <v>0</v>
      </c>
      <c r="AM99" s="22">
        <v>0</v>
      </c>
      <c r="AN99" s="22">
        <v>0</v>
      </c>
      <c r="AO99" s="22">
        <v>0</v>
      </c>
      <c r="AP99" s="22">
        <v>0</v>
      </c>
      <c r="AQ99" s="22">
        <v>0</v>
      </c>
      <c r="AR99" s="22">
        <v>0</v>
      </c>
      <c r="AS99" s="22">
        <v>0</v>
      </c>
      <c r="AT99" s="22">
        <v>0</v>
      </c>
      <c r="AU99" s="22">
        <v>0</v>
      </c>
      <c r="AV99" s="22">
        <v>0</v>
      </c>
      <c r="AW99" s="22">
        <v>0</v>
      </c>
      <c r="AX99" s="22">
        <v>0</v>
      </c>
      <c r="AY99" s="22">
        <v>0</v>
      </c>
      <c r="AZ99" s="22">
        <v>0</v>
      </c>
      <c r="BA99" s="22">
        <v>0</v>
      </c>
      <c r="BB99" s="22">
        <v>0</v>
      </c>
      <c r="BC99" s="22">
        <v>0</v>
      </c>
      <c r="BD99" s="22">
        <v>0</v>
      </c>
      <c r="BE99" s="22">
        <v>0</v>
      </c>
      <c r="BF99" s="22">
        <v>0</v>
      </c>
      <c r="BG99" s="22">
        <v>0</v>
      </c>
      <c r="BH99" s="22">
        <v>0</v>
      </c>
      <c r="BI99" s="22">
        <v>0</v>
      </c>
      <c r="BJ99" s="22">
        <v>0</v>
      </c>
      <c r="BK99" s="22">
        <v>0</v>
      </c>
      <c r="BL99" s="22">
        <v>0</v>
      </c>
      <c r="BM99" s="22">
        <v>0</v>
      </c>
      <c r="BN99" s="22">
        <v>0</v>
      </c>
      <c r="BO99" s="22">
        <v>0</v>
      </c>
      <c r="BP99" s="22">
        <v>0</v>
      </c>
      <c r="BQ99" s="22">
        <v>0</v>
      </c>
      <c r="BR99" s="22">
        <v>0</v>
      </c>
      <c r="BS99" s="22">
        <v>0</v>
      </c>
      <c r="BT99" s="22">
        <v>0</v>
      </c>
      <c r="BU99" s="22">
        <v>0</v>
      </c>
      <c r="BV99" s="22">
        <v>0</v>
      </c>
      <c r="BW99" s="22">
        <v>0</v>
      </c>
      <c r="BX99" s="22">
        <v>0</v>
      </c>
      <c r="BY99" s="22">
        <v>0</v>
      </c>
      <c r="BZ99" s="22">
        <v>0</v>
      </c>
      <c r="CA99" s="22">
        <v>0</v>
      </c>
      <c r="CB99" s="22">
        <v>0</v>
      </c>
      <c r="CC99" s="22">
        <v>0</v>
      </c>
      <c r="CD99" s="22">
        <v>0</v>
      </c>
      <c r="CE99" s="22">
        <v>0</v>
      </c>
      <c r="CF99" s="22">
        <v>0</v>
      </c>
      <c r="CG99" s="22">
        <v>0</v>
      </c>
      <c r="CH99" s="22">
        <v>0</v>
      </c>
      <c r="CI99" s="22">
        <v>0</v>
      </c>
      <c r="CJ99" s="22">
        <v>0</v>
      </c>
      <c r="CK99" s="22">
        <v>0</v>
      </c>
      <c r="CL99" s="22">
        <v>0</v>
      </c>
      <c r="CM99" s="22">
        <v>0</v>
      </c>
      <c r="CN99" s="22">
        <v>0</v>
      </c>
      <c r="CO99" s="22">
        <v>0</v>
      </c>
      <c r="CP99" s="22">
        <v>0</v>
      </c>
      <c r="CQ99" s="22">
        <v>0</v>
      </c>
      <c r="CR99" s="22">
        <v>0</v>
      </c>
      <c r="CS99" s="22">
        <v>0</v>
      </c>
      <c r="CT99" s="22">
        <v>0</v>
      </c>
      <c r="CU99" s="22">
        <v>0</v>
      </c>
      <c r="CV99" s="22">
        <v>0</v>
      </c>
      <c r="CW99" s="22">
        <v>0</v>
      </c>
      <c r="CX99" s="22">
        <v>0</v>
      </c>
      <c r="CY99" s="22">
        <v>0</v>
      </c>
      <c r="CZ99" s="22">
        <v>0</v>
      </c>
      <c r="DA99" s="22">
        <v>0</v>
      </c>
      <c r="DB99" s="22">
        <v>0</v>
      </c>
      <c r="DC99" s="22">
        <v>0</v>
      </c>
      <c r="DD99" s="22">
        <v>0</v>
      </c>
      <c r="DE99" s="22">
        <v>0</v>
      </c>
      <c r="DF99" s="22">
        <v>0</v>
      </c>
      <c r="DG99" s="22">
        <v>0</v>
      </c>
      <c r="DH99" s="22">
        <v>0</v>
      </c>
      <c r="DI99" s="22">
        <v>0</v>
      </c>
      <c r="DJ99" s="22">
        <v>0</v>
      </c>
      <c r="DK99" s="37">
        <v>0</v>
      </c>
      <c r="DL99" s="22">
        <v>0</v>
      </c>
      <c r="DM99" s="22">
        <v>0</v>
      </c>
      <c r="DN99" s="22">
        <v>0</v>
      </c>
      <c r="DO99" s="22">
        <v>0</v>
      </c>
      <c r="DP99" s="22">
        <v>0</v>
      </c>
      <c r="DQ99" s="22">
        <v>0</v>
      </c>
      <c r="DR99" s="22">
        <v>0</v>
      </c>
      <c r="DS99" s="22">
        <v>0</v>
      </c>
      <c r="DT99" s="22">
        <v>0</v>
      </c>
      <c r="DU99" s="22">
        <v>0</v>
      </c>
      <c r="DV99" s="22">
        <v>0</v>
      </c>
      <c r="DW99" s="37">
        <v>0</v>
      </c>
      <c r="DX99" s="22">
        <v>0</v>
      </c>
      <c r="DY99" s="22">
        <v>0</v>
      </c>
      <c r="DZ99" s="36">
        <f t="shared" si="13"/>
        <v>0</v>
      </c>
      <c r="EA99" s="34">
        <f t="shared" si="14"/>
        <v>0</v>
      </c>
    </row>
    <row r="100" spans="2:131" x14ac:dyDescent="0.2">
      <c r="B100" s="21">
        <f t="shared" si="12"/>
        <v>130414</v>
      </c>
      <c r="C100" s="21" t="s">
        <v>71</v>
      </c>
      <c r="D100" s="22">
        <v>0</v>
      </c>
      <c r="E100" s="22">
        <v>0</v>
      </c>
      <c r="F100" s="22">
        <v>0</v>
      </c>
      <c r="G100" s="22">
        <v>0</v>
      </c>
      <c r="H100" s="22">
        <v>0</v>
      </c>
      <c r="I100" s="22">
        <v>0</v>
      </c>
      <c r="J100" s="22">
        <v>0</v>
      </c>
      <c r="K100" s="22">
        <v>0</v>
      </c>
      <c r="L100" s="22">
        <v>0</v>
      </c>
      <c r="M100" s="22">
        <v>0</v>
      </c>
      <c r="N100" s="22">
        <v>0</v>
      </c>
      <c r="O100" s="22">
        <v>0</v>
      </c>
      <c r="P100" s="22">
        <v>0</v>
      </c>
      <c r="Q100" s="22">
        <v>0</v>
      </c>
      <c r="R100" s="22">
        <v>0</v>
      </c>
      <c r="S100" s="22">
        <v>0</v>
      </c>
      <c r="T100" s="22">
        <v>0</v>
      </c>
      <c r="U100" s="22">
        <v>0</v>
      </c>
      <c r="V100" s="22">
        <v>0</v>
      </c>
      <c r="W100" s="22">
        <v>0</v>
      </c>
      <c r="X100" s="22">
        <v>0</v>
      </c>
      <c r="Y100" s="22">
        <v>0</v>
      </c>
      <c r="Z100" s="22">
        <v>0</v>
      </c>
      <c r="AA100" s="22">
        <v>0</v>
      </c>
      <c r="AB100" s="22">
        <v>0</v>
      </c>
      <c r="AC100" s="22">
        <v>0</v>
      </c>
      <c r="AD100" s="22">
        <v>0</v>
      </c>
      <c r="AE100" s="22">
        <v>0</v>
      </c>
      <c r="AF100" s="22">
        <v>0</v>
      </c>
      <c r="AG100" s="22">
        <v>0</v>
      </c>
      <c r="AH100" s="22">
        <v>0</v>
      </c>
      <c r="AI100" s="22">
        <v>0</v>
      </c>
      <c r="AJ100" s="22">
        <v>0</v>
      </c>
      <c r="AK100" s="22">
        <v>0</v>
      </c>
      <c r="AL100" s="22">
        <v>0</v>
      </c>
      <c r="AM100" s="22">
        <v>0</v>
      </c>
      <c r="AN100" s="22">
        <v>0</v>
      </c>
      <c r="AO100" s="22">
        <v>0</v>
      </c>
      <c r="AP100" s="22">
        <v>0</v>
      </c>
      <c r="AQ100" s="22">
        <v>0</v>
      </c>
      <c r="AR100" s="22">
        <v>0</v>
      </c>
      <c r="AS100" s="22">
        <v>0</v>
      </c>
      <c r="AT100" s="22">
        <v>0</v>
      </c>
      <c r="AU100" s="22">
        <v>0</v>
      </c>
      <c r="AV100" s="22">
        <v>0</v>
      </c>
      <c r="AW100" s="22">
        <v>0</v>
      </c>
      <c r="AX100" s="22">
        <v>0</v>
      </c>
      <c r="AY100" s="22">
        <v>0</v>
      </c>
      <c r="AZ100" s="22">
        <v>0</v>
      </c>
      <c r="BA100" s="22">
        <v>0</v>
      </c>
      <c r="BB100" s="22">
        <v>0</v>
      </c>
      <c r="BC100" s="22">
        <v>0</v>
      </c>
      <c r="BD100" s="22">
        <v>0</v>
      </c>
      <c r="BE100" s="22">
        <v>0</v>
      </c>
      <c r="BF100" s="22">
        <v>0</v>
      </c>
      <c r="BG100" s="22">
        <v>0</v>
      </c>
      <c r="BH100" s="22">
        <v>0</v>
      </c>
      <c r="BI100" s="22">
        <v>0</v>
      </c>
      <c r="BJ100" s="22">
        <v>0</v>
      </c>
      <c r="BK100" s="22">
        <v>0</v>
      </c>
      <c r="BL100" s="22">
        <v>0</v>
      </c>
      <c r="BM100" s="22">
        <v>0</v>
      </c>
      <c r="BN100" s="22">
        <v>0</v>
      </c>
      <c r="BO100" s="22">
        <v>0</v>
      </c>
      <c r="BP100" s="22">
        <v>0</v>
      </c>
      <c r="BQ100" s="22">
        <v>0</v>
      </c>
      <c r="BR100" s="22">
        <v>0</v>
      </c>
      <c r="BS100" s="22">
        <v>0</v>
      </c>
      <c r="BT100" s="22">
        <v>0</v>
      </c>
      <c r="BU100" s="22">
        <v>0</v>
      </c>
      <c r="BV100" s="22">
        <v>0</v>
      </c>
      <c r="BW100" s="22">
        <v>0</v>
      </c>
      <c r="BX100" s="22">
        <v>0</v>
      </c>
      <c r="BY100" s="22">
        <v>0</v>
      </c>
      <c r="BZ100" s="22">
        <v>0</v>
      </c>
      <c r="CA100" s="22">
        <v>0</v>
      </c>
      <c r="CB100" s="22">
        <v>0</v>
      </c>
      <c r="CC100" s="22">
        <v>0</v>
      </c>
      <c r="CD100" s="22">
        <v>0</v>
      </c>
      <c r="CE100" s="22">
        <v>0</v>
      </c>
      <c r="CF100" s="22">
        <v>0</v>
      </c>
      <c r="CG100" s="22">
        <v>0</v>
      </c>
      <c r="CH100" s="22">
        <v>0</v>
      </c>
      <c r="CI100" s="22">
        <v>0</v>
      </c>
      <c r="CJ100" s="22">
        <v>0</v>
      </c>
      <c r="CK100" s="22">
        <v>0</v>
      </c>
      <c r="CL100" s="22">
        <v>0</v>
      </c>
      <c r="CM100" s="22">
        <v>0</v>
      </c>
      <c r="CN100" s="22">
        <v>0</v>
      </c>
      <c r="CO100" s="22">
        <v>0</v>
      </c>
      <c r="CP100" s="22">
        <v>0</v>
      </c>
      <c r="CQ100" s="22">
        <v>0</v>
      </c>
      <c r="CR100" s="22">
        <v>0</v>
      </c>
      <c r="CS100" s="22">
        <v>0</v>
      </c>
      <c r="CT100" s="22">
        <v>0</v>
      </c>
      <c r="CU100" s="22">
        <v>0</v>
      </c>
      <c r="CV100" s="22">
        <v>0</v>
      </c>
      <c r="CW100" s="22">
        <v>0</v>
      </c>
      <c r="CX100" s="22">
        <v>0</v>
      </c>
      <c r="CY100" s="22">
        <v>0</v>
      </c>
      <c r="CZ100" s="22">
        <v>0</v>
      </c>
      <c r="DA100" s="22">
        <v>0</v>
      </c>
      <c r="DB100" s="22">
        <v>0</v>
      </c>
      <c r="DC100" s="22">
        <v>0</v>
      </c>
      <c r="DD100" s="22">
        <v>0</v>
      </c>
      <c r="DE100" s="22">
        <v>0</v>
      </c>
      <c r="DF100" s="22">
        <v>0</v>
      </c>
      <c r="DG100" s="22">
        <v>0</v>
      </c>
      <c r="DH100" s="22">
        <v>0</v>
      </c>
      <c r="DI100" s="22">
        <v>0</v>
      </c>
      <c r="DJ100" s="22">
        <v>0</v>
      </c>
      <c r="DK100" s="37">
        <v>0</v>
      </c>
      <c r="DL100" s="22">
        <v>0</v>
      </c>
      <c r="DM100" s="22">
        <v>0</v>
      </c>
      <c r="DN100" s="22">
        <v>0</v>
      </c>
      <c r="DO100" s="22">
        <v>0</v>
      </c>
      <c r="DP100" s="22">
        <v>0</v>
      </c>
      <c r="DQ100" s="22">
        <v>0</v>
      </c>
      <c r="DR100" s="22">
        <v>0</v>
      </c>
      <c r="DS100" s="22">
        <v>0</v>
      </c>
      <c r="DT100" s="22">
        <v>0</v>
      </c>
      <c r="DU100" s="22">
        <v>0</v>
      </c>
      <c r="DV100" s="22">
        <v>0</v>
      </c>
      <c r="DW100" s="37">
        <v>0</v>
      </c>
      <c r="DX100" s="22">
        <v>0</v>
      </c>
      <c r="DY100" s="22">
        <v>0</v>
      </c>
      <c r="DZ100" s="36">
        <f t="shared" si="13"/>
        <v>0</v>
      </c>
      <c r="EA100" s="34">
        <f t="shared" si="14"/>
        <v>0</v>
      </c>
    </row>
    <row r="101" spans="2:131" x14ac:dyDescent="0.2">
      <c r="B101" s="21">
        <f t="shared" si="12"/>
        <v>13041505</v>
      </c>
      <c r="C101" s="21" t="s">
        <v>72</v>
      </c>
      <c r="D101" s="22">
        <v>0</v>
      </c>
      <c r="E101" s="22">
        <v>0</v>
      </c>
      <c r="F101" s="22">
        <v>0</v>
      </c>
      <c r="G101" s="22">
        <v>0</v>
      </c>
      <c r="H101" s="22">
        <v>0</v>
      </c>
      <c r="I101" s="22">
        <v>0</v>
      </c>
      <c r="J101" s="22">
        <v>0</v>
      </c>
      <c r="K101" s="22">
        <v>0</v>
      </c>
      <c r="L101" s="22">
        <v>0</v>
      </c>
      <c r="M101" s="22">
        <v>0</v>
      </c>
      <c r="N101" s="22">
        <v>0</v>
      </c>
      <c r="O101" s="22">
        <v>0</v>
      </c>
      <c r="P101" s="22">
        <v>0</v>
      </c>
      <c r="Q101" s="22">
        <v>0</v>
      </c>
      <c r="R101" s="22">
        <v>0</v>
      </c>
      <c r="S101" s="22">
        <v>0</v>
      </c>
      <c r="T101" s="22">
        <v>0</v>
      </c>
      <c r="U101" s="22">
        <v>0</v>
      </c>
      <c r="V101" s="22">
        <v>0</v>
      </c>
      <c r="W101" s="22">
        <v>0</v>
      </c>
      <c r="X101" s="22">
        <v>0</v>
      </c>
      <c r="Y101" s="22">
        <v>0</v>
      </c>
      <c r="Z101" s="22">
        <v>0</v>
      </c>
      <c r="AA101" s="22">
        <v>0</v>
      </c>
      <c r="AB101" s="22">
        <v>0</v>
      </c>
      <c r="AC101" s="22">
        <v>0</v>
      </c>
      <c r="AD101" s="22">
        <v>0</v>
      </c>
      <c r="AE101" s="22">
        <v>0</v>
      </c>
      <c r="AF101" s="22">
        <v>0</v>
      </c>
      <c r="AG101" s="22">
        <v>0</v>
      </c>
      <c r="AH101" s="22">
        <v>0</v>
      </c>
      <c r="AI101" s="22">
        <v>0</v>
      </c>
      <c r="AJ101" s="22">
        <v>0</v>
      </c>
      <c r="AK101" s="22">
        <v>0</v>
      </c>
      <c r="AL101" s="22">
        <v>0</v>
      </c>
      <c r="AM101" s="22">
        <v>0</v>
      </c>
      <c r="AN101" s="22">
        <v>0</v>
      </c>
      <c r="AO101" s="22">
        <v>0</v>
      </c>
      <c r="AP101" s="22">
        <v>0</v>
      </c>
      <c r="AQ101" s="22">
        <v>0</v>
      </c>
      <c r="AR101" s="22">
        <v>0</v>
      </c>
      <c r="AS101" s="22">
        <v>0</v>
      </c>
      <c r="AT101" s="22">
        <v>0</v>
      </c>
      <c r="AU101" s="22">
        <v>0</v>
      </c>
      <c r="AV101" s="22">
        <v>0</v>
      </c>
      <c r="AW101" s="22">
        <v>0</v>
      </c>
      <c r="AX101" s="22">
        <v>0</v>
      </c>
      <c r="AY101" s="22">
        <v>0</v>
      </c>
      <c r="AZ101" s="22">
        <v>0</v>
      </c>
      <c r="BA101" s="22">
        <v>0</v>
      </c>
      <c r="BB101" s="22">
        <v>0</v>
      </c>
      <c r="BC101" s="22">
        <v>0</v>
      </c>
      <c r="BD101" s="22">
        <v>0</v>
      </c>
      <c r="BE101" s="22">
        <v>0</v>
      </c>
      <c r="BF101" s="22">
        <v>0</v>
      </c>
      <c r="BG101" s="22">
        <v>0</v>
      </c>
      <c r="BH101" s="22">
        <v>0</v>
      </c>
      <c r="BI101" s="22">
        <v>0</v>
      </c>
      <c r="BJ101" s="22">
        <v>0</v>
      </c>
      <c r="BK101" s="22">
        <v>0</v>
      </c>
      <c r="BL101" s="22">
        <v>0</v>
      </c>
      <c r="BM101" s="22">
        <v>0</v>
      </c>
      <c r="BN101" s="22">
        <v>0</v>
      </c>
      <c r="BO101" s="22">
        <v>0</v>
      </c>
      <c r="BP101" s="22">
        <v>0</v>
      </c>
      <c r="BQ101" s="22">
        <v>0</v>
      </c>
      <c r="BR101" s="22">
        <v>0</v>
      </c>
      <c r="BS101" s="22">
        <v>0</v>
      </c>
      <c r="BT101" s="22">
        <v>0</v>
      </c>
      <c r="BU101" s="22">
        <v>0</v>
      </c>
      <c r="BV101" s="22">
        <v>0</v>
      </c>
      <c r="BW101" s="22">
        <v>0</v>
      </c>
      <c r="BX101" s="22">
        <v>0</v>
      </c>
      <c r="BY101" s="22">
        <v>0</v>
      </c>
      <c r="BZ101" s="22">
        <v>0</v>
      </c>
      <c r="CA101" s="22">
        <v>0</v>
      </c>
      <c r="CB101" s="22">
        <v>499595108.22000003</v>
      </c>
      <c r="CC101" s="22">
        <v>498048467.52999997</v>
      </c>
      <c r="CD101" s="22">
        <v>499472631.16000003</v>
      </c>
      <c r="CE101" s="22">
        <v>501598320.17000002</v>
      </c>
      <c r="CF101" s="22">
        <v>503310886.58999997</v>
      </c>
      <c r="CG101" s="22">
        <v>818803641.73000002</v>
      </c>
      <c r="CH101" s="22">
        <v>826647791.13</v>
      </c>
      <c r="CI101" s="22">
        <v>836825029.49000001</v>
      </c>
      <c r="CJ101" s="22">
        <v>903275756.10000002</v>
      </c>
      <c r="CK101" s="22">
        <v>899398710.53999996</v>
      </c>
      <c r="CL101" s="22">
        <v>1827954786.71</v>
      </c>
      <c r="CM101" s="22">
        <v>1888994923.6300001</v>
      </c>
      <c r="CN101" s="22">
        <v>1895641990.78</v>
      </c>
      <c r="CO101" s="22">
        <v>1897902968.53</v>
      </c>
      <c r="CP101" s="22">
        <v>1934496840.3299999</v>
      </c>
      <c r="CQ101" s="22">
        <v>1939070142.6400001</v>
      </c>
      <c r="CR101" s="22">
        <v>1968454052.5699999</v>
      </c>
      <c r="CS101" s="22">
        <v>2009043803.04</v>
      </c>
      <c r="CT101" s="22">
        <v>1935487784.02</v>
      </c>
      <c r="CU101" s="22">
        <v>2030700366.1700001</v>
      </c>
      <c r="CV101" s="22">
        <v>1864702746.4000001</v>
      </c>
      <c r="CW101" s="22">
        <v>150147142.36000001</v>
      </c>
      <c r="CX101" s="22">
        <v>137593576.72</v>
      </c>
      <c r="CY101" s="22">
        <v>134270413.19999999</v>
      </c>
      <c r="CZ101" s="22">
        <v>132386785.91</v>
      </c>
      <c r="DA101" s="22">
        <v>114176714.04000001</v>
      </c>
      <c r="DB101" s="22">
        <v>113462985.29000001</v>
      </c>
      <c r="DC101" s="22">
        <v>123496984.62</v>
      </c>
      <c r="DD101" s="22">
        <v>109444225.95</v>
      </c>
      <c r="DE101" s="22">
        <v>125730321.19</v>
      </c>
      <c r="DF101" s="22">
        <v>134741990.61000001</v>
      </c>
      <c r="DG101" s="22">
        <v>95423433.920000002</v>
      </c>
      <c r="DH101" s="22">
        <v>98261757.030000001</v>
      </c>
      <c r="DI101" s="22">
        <v>149428234.88999999</v>
      </c>
      <c r="DJ101" s="22">
        <v>113599047.61</v>
      </c>
      <c r="DK101" s="37">
        <v>98754194.620000005</v>
      </c>
      <c r="DL101" s="22">
        <v>81846796.069999993</v>
      </c>
      <c r="DM101" s="22">
        <v>90455017.920000002</v>
      </c>
      <c r="DN101" s="22">
        <v>95133459.049999997</v>
      </c>
      <c r="DO101" s="22">
        <v>102683929.61</v>
      </c>
      <c r="DP101" s="22">
        <v>74916895.739999995</v>
      </c>
      <c r="DQ101" s="22">
        <v>82254636.459999993</v>
      </c>
      <c r="DR101" s="22">
        <v>76297296.420000002</v>
      </c>
      <c r="DS101" s="22">
        <v>78585541.129999995</v>
      </c>
      <c r="DT101" s="22">
        <v>71986933.599999994</v>
      </c>
      <c r="DU101" s="22">
        <v>83049397.519999996</v>
      </c>
      <c r="DV101" s="22">
        <v>121861298.7</v>
      </c>
      <c r="DW101" s="37">
        <v>137256784.44999999</v>
      </c>
      <c r="DX101" s="22">
        <v>126783505.63</v>
      </c>
      <c r="DY101" s="22">
        <v>126844179.31999999</v>
      </c>
      <c r="DZ101" s="36">
        <f t="shared" si="13"/>
        <v>15395485.749999985</v>
      </c>
      <c r="EA101" s="34">
        <f t="shared" si="14"/>
        <v>38502589.829999983</v>
      </c>
    </row>
    <row r="102" spans="2:131" x14ac:dyDescent="0.2">
      <c r="B102" s="21">
        <f t="shared" si="12"/>
        <v>13041510</v>
      </c>
      <c r="C102" s="21" t="s">
        <v>73</v>
      </c>
      <c r="D102" s="22">
        <v>0</v>
      </c>
      <c r="E102" s="22">
        <v>0</v>
      </c>
      <c r="F102" s="22">
        <v>0</v>
      </c>
      <c r="G102" s="22">
        <v>0</v>
      </c>
      <c r="H102" s="22">
        <v>0</v>
      </c>
      <c r="I102" s="22">
        <v>0</v>
      </c>
      <c r="J102" s="22">
        <v>0</v>
      </c>
      <c r="K102" s="22">
        <v>0</v>
      </c>
      <c r="L102" s="22">
        <v>0</v>
      </c>
      <c r="M102" s="22">
        <v>0</v>
      </c>
      <c r="N102" s="22">
        <v>0</v>
      </c>
      <c r="O102" s="22">
        <v>0</v>
      </c>
      <c r="P102" s="22">
        <v>0</v>
      </c>
      <c r="Q102" s="22">
        <v>0</v>
      </c>
      <c r="R102" s="22">
        <v>0</v>
      </c>
      <c r="S102" s="22">
        <v>0</v>
      </c>
      <c r="T102" s="22">
        <v>0</v>
      </c>
      <c r="U102" s="22">
        <v>0</v>
      </c>
      <c r="V102" s="22">
        <v>0</v>
      </c>
      <c r="W102" s="22">
        <v>0</v>
      </c>
      <c r="X102" s="22">
        <v>0</v>
      </c>
      <c r="Y102" s="22">
        <v>0</v>
      </c>
      <c r="Z102" s="22">
        <v>0</v>
      </c>
      <c r="AA102" s="22">
        <v>0</v>
      </c>
      <c r="AB102" s="22">
        <v>0</v>
      </c>
      <c r="AC102" s="22">
        <v>0</v>
      </c>
      <c r="AD102" s="22">
        <v>0</v>
      </c>
      <c r="AE102" s="22">
        <v>0</v>
      </c>
      <c r="AF102" s="22">
        <v>0</v>
      </c>
      <c r="AG102" s="22">
        <v>0</v>
      </c>
      <c r="AH102" s="22">
        <v>0</v>
      </c>
      <c r="AI102" s="22">
        <v>0</v>
      </c>
      <c r="AJ102" s="22">
        <v>0</v>
      </c>
      <c r="AK102" s="22">
        <v>0</v>
      </c>
      <c r="AL102" s="22">
        <v>0</v>
      </c>
      <c r="AM102" s="22">
        <v>0</v>
      </c>
      <c r="AN102" s="22">
        <v>0</v>
      </c>
      <c r="AO102" s="22">
        <v>371999512.88</v>
      </c>
      <c r="AP102" s="22">
        <v>365048063.42000002</v>
      </c>
      <c r="AQ102" s="22">
        <v>280809893.94999999</v>
      </c>
      <c r="AR102" s="22">
        <v>335070982.13999999</v>
      </c>
      <c r="AS102" s="22">
        <v>461659599.67000002</v>
      </c>
      <c r="AT102" s="22">
        <v>506614590.42000002</v>
      </c>
      <c r="AU102" s="22">
        <v>522882177.69</v>
      </c>
      <c r="AV102" s="22">
        <v>509665513.49000001</v>
      </c>
      <c r="AW102" s="22">
        <v>566282524.83000004</v>
      </c>
      <c r="AX102" s="22">
        <v>543782560.40999997</v>
      </c>
      <c r="AY102" s="22">
        <v>583174427.71000004</v>
      </c>
      <c r="AZ102" s="22">
        <v>598106101.37</v>
      </c>
      <c r="BA102" s="22">
        <v>546432370.45000005</v>
      </c>
      <c r="BB102" s="22">
        <v>527522899.00999999</v>
      </c>
      <c r="BC102" s="22">
        <v>466055284.80000001</v>
      </c>
      <c r="BD102" s="22">
        <v>409543804.61000001</v>
      </c>
      <c r="BE102" s="22">
        <v>457311640.20999998</v>
      </c>
      <c r="BF102" s="22">
        <v>485992413.74000001</v>
      </c>
      <c r="BG102" s="22">
        <v>456819787.05000001</v>
      </c>
      <c r="BH102" s="22">
        <v>474465070.72000003</v>
      </c>
      <c r="BI102" s="22">
        <v>425807834.31999999</v>
      </c>
      <c r="BJ102" s="22">
        <v>332287488.29000002</v>
      </c>
      <c r="BK102" s="22">
        <v>384087409.5</v>
      </c>
      <c r="BL102" s="22">
        <v>401607044.83999997</v>
      </c>
      <c r="BM102" s="22">
        <v>366204037.50999999</v>
      </c>
      <c r="BN102" s="22">
        <v>317569644.69999999</v>
      </c>
      <c r="BO102" s="22">
        <v>405465285.29000002</v>
      </c>
      <c r="BP102" s="22">
        <v>484425293.00999999</v>
      </c>
      <c r="BQ102" s="22">
        <v>497033490.88</v>
      </c>
      <c r="BR102" s="22">
        <v>484767319.36000001</v>
      </c>
      <c r="BS102" s="22">
        <v>919503061.30999994</v>
      </c>
      <c r="BT102" s="22">
        <v>962701588.82000005</v>
      </c>
      <c r="BU102" s="22">
        <v>949807046.61000001</v>
      </c>
      <c r="BV102" s="22">
        <v>904407914.39999998</v>
      </c>
      <c r="BW102" s="22">
        <v>874464425.33000004</v>
      </c>
      <c r="BX102" s="22">
        <v>1009541361.49</v>
      </c>
      <c r="BY102" s="22">
        <v>961365751.50999999</v>
      </c>
      <c r="BZ102" s="22">
        <v>987849676.79999995</v>
      </c>
      <c r="CA102" s="22">
        <v>999764796.55999994</v>
      </c>
      <c r="CB102" s="22">
        <v>935661954.29999995</v>
      </c>
      <c r="CC102" s="22">
        <v>868086651.70000005</v>
      </c>
      <c r="CD102" s="22">
        <v>832883942.37</v>
      </c>
      <c r="CE102" s="22">
        <v>844377175.12</v>
      </c>
      <c r="CF102" s="22">
        <v>934674813.76999998</v>
      </c>
      <c r="CG102" s="22">
        <v>1094158312.5999999</v>
      </c>
      <c r="CH102" s="22">
        <v>1116711661.3099999</v>
      </c>
      <c r="CI102" s="22">
        <v>1118876935.97</v>
      </c>
      <c r="CJ102" s="22">
        <v>1080903950.49</v>
      </c>
      <c r="CK102" s="22">
        <v>974900341.51999998</v>
      </c>
      <c r="CL102" s="22">
        <v>385676195.48000002</v>
      </c>
      <c r="CM102" s="22">
        <v>389541990.24000001</v>
      </c>
      <c r="CN102" s="22">
        <v>387373948.25</v>
      </c>
      <c r="CO102" s="22">
        <v>364067977.98000002</v>
      </c>
      <c r="CP102" s="22">
        <v>368182519.31</v>
      </c>
      <c r="CQ102" s="22">
        <v>387042003.08999997</v>
      </c>
      <c r="CR102" s="22">
        <v>389392267.49000001</v>
      </c>
      <c r="CS102" s="22">
        <v>396055331.25999999</v>
      </c>
      <c r="CT102" s="22">
        <v>392109913.06999999</v>
      </c>
      <c r="CU102" s="22">
        <v>380932091.06</v>
      </c>
      <c r="CV102" s="22">
        <v>378774919.61000001</v>
      </c>
      <c r="CW102" s="22">
        <v>382834918.66000003</v>
      </c>
      <c r="CX102" s="22">
        <v>1739674080.4200001</v>
      </c>
      <c r="CY102" s="22">
        <v>2001817599.6300001</v>
      </c>
      <c r="CZ102" s="22">
        <v>1997685319.0799999</v>
      </c>
      <c r="DA102" s="22">
        <v>2023540707.8099999</v>
      </c>
      <c r="DB102" s="22">
        <v>2029690128.46</v>
      </c>
      <c r="DC102" s="22">
        <v>1609545106.21</v>
      </c>
      <c r="DD102" s="22">
        <v>1529833509.4400001</v>
      </c>
      <c r="DE102" s="22">
        <v>1469964523.8499999</v>
      </c>
      <c r="DF102" s="22">
        <v>1572499156.6300001</v>
      </c>
      <c r="DG102" s="22">
        <v>1681211805.3699999</v>
      </c>
      <c r="DH102" s="22">
        <v>1729213064.8800001</v>
      </c>
      <c r="DI102" s="22">
        <v>1703336244.4200001</v>
      </c>
      <c r="DJ102" s="22">
        <v>1661748342.1600001</v>
      </c>
      <c r="DK102" s="37">
        <v>1611073194.8599999</v>
      </c>
      <c r="DL102" s="22">
        <v>1777579214.8699999</v>
      </c>
      <c r="DM102" s="22">
        <v>1968106203.01</v>
      </c>
      <c r="DN102" s="22">
        <v>1817373767.53</v>
      </c>
      <c r="DO102" s="22">
        <v>2032545791.77</v>
      </c>
      <c r="DP102" s="22">
        <v>1760994555.9300001</v>
      </c>
      <c r="DQ102" s="22">
        <v>1748584533.5</v>
      </c>
      <c r="DR102" s="22">
        <v>1921211890.3199999</v>
      </c>
      <c r="DS102" s="22">
        <v>1878222287.3499999</v>
      </c>
      <c r="DT102" s="22">
        <v>1805475111.71</v>
      </c>
      <c r="DU102" s="22">
        <v>1965256838.3800001</v>
      </c>
      <c r="DV102" s="22">
        <v>1890187171.71</v>
      </c>
      <c r="DW102" s="37">
        <v>1915663792.53</v>
      </c>
      <c r="DX102" s="22">
        <v>1995422602.4200001</v>
      </c>
      <c r="DY102" s="22">
        <v>1992106443.04</v>
      </c>
      <c r="DZ102" s="36">
        <f>+DW102-DV102</f>
        <v>25476620.819999933</v>
      </c>
      <c r="EA102" s="34">
        <f t="shared" si="14"/>
        <v>304590597.67000008</v>
      </c>
    </row>
    <row r="103" spans="2:131" x14ac:dyDescent="0.2">
      <c r="B103" s="21">
        <f t="shared" si="12"/>
        <v>13041705</v>
      </c>
      <c r="C103" s="21" t="s">
        <v>72</v>
      </c>
      <c r="D103" s="22">
        <v>0</v>
      </c>
      <c r="E103" s="22">
        <v>0</v>
      </c>
      <c r="F103" s="22">
        <v>0</v>
      </c>
      <c r="G103" s="22">
        <v>0</v>
      </c>
      <c r="H103" s="22">
        <v>0</v>
      </c>
      <c r="I103" s="22">
        <v>0</v>
      </c>
      <c r="J103" s="22">
        <v>0</v>
      </c>
      <c r="K103" s="22">
        <v>0</v>
      </c>
      <c r="L103" s="22">
        <v>0</v>
      </c>
      <c r="M103" s="22">
        <v>0</v>
      </c>
      <c r="N103" s="22">
        <v>0</v>
      </c>
      <c r="O103" s="22">
        <v>0</v>
      </c>
      <c r="P103" s="22">
        <v>0</v>
      </c>
      <c r="Q103" s="22">
        <v>0</v>
      </c>
      <c r="R103" s="22">
        <v>0</v>
      </c>
      <c r="S103" s="22">
        <v>0</v>
      </c>
      <c r="T103" s="22">
        <v>0</v>
      </c>
      <c r="U103" s="22">
        <v>0</v>
      </c>
      <c r="V103" s="22">
        <v>0</v>
      </c>
      <c r="W103" s="22">
        <v>0</v>
      </c>
      <c r="X103" s="22">
        <v>0</v>
      </c>
      <c r="Y103" s="22">
        <v>0</v>
      </c>
      <c r="Z103" s="22">
        <v>0</v>
      </c>
      <c r="AA103" s="22">
        <v>0</v>
      </c>
      <c r="AB103" s="22">
        <v>0</v>
      </c>
      <c r="AC103" s="22">
        <v>0</v>
      </c>
      <c r="AD103" s="22">
        <v>0</v>
      </c>
      <c r="AE103" s="22">
        <v>0</v>
      </c>
      <c r="AF103" s="22">
        <v>0</v>
      </c>
      <c r="AG103" s="22">
        <v>0</v>
      </c>
      <c r="AH103" s="22">
        <v>0</v>
      </c>
      <c r="AI103" s="22">
        <v>0</v>
      </c>
      <c r="AJ103" s="22">
        <v>0</v>
      </c>
      <c r="AK103" s="22">
        <v>0</v>
      </c>
      <c r="AL103" s="22">
        <v>0</v>
      </c>
      <c r="AM103" s="22">
        <v>0</v>
      </c>
      <c r="AN103" s="22">
        <v>0</v>
      </c>
      <c r="AO103" s="22">
        <v>0</v>
      </c>
      <c r="AP103" s="22">
        <v>0</v>
      </c>
      <c r="AQ103" s="22">
        <v>0</v>
      </c>
      <c r="AR103" s="22">
        <v>0</v>
      </c>
      <c r="AS103" s="22">
        <v>0</v>
      </c>
      <c r="AT103" s="22">
        <v>0</v>
      </c>
      <c r="AU103" s="22">
        <v>0</v>
      </c>
      <c r="AV103" s="22">
        <v>0</v>
      </c>
      <c r="AW103" s="22">
        <v>0</v>
      </c>
      <c r="AX103" s="22">
        <v>0</v>
      </c>
      <c r="AY103" s="22">
        <v>0</v>
      </c>
      <c r="AZ103" s="22">
        <v>0</v>
      </c>
      <c r="BA103" s="22">
        <v>0</v>
      </c>
      <c r="BB103" s="22">
        <v>0</v>
      </c>
      <c r="BC103" s="22">
        <v>0</v>
      </c>
      <c r="BD103" s="22">
        <v>0</v>
      </c>
      <c r="BE103" s="22">
        <v>0</v>
      </c>
      <c r="BF103" s="22">
        <v>0</v>
      </c>
      <c r="BG103" s="22">
        <v>0</v>
      </c>
      <c r="BH103" s="22">
        <v>0</v>
      </c>
      <c r="BI103" s="22">
        <v>0</v>
      </c>
      <c r="BJ103" s="22">
        <v>0</v>
      </c>
      <c r="BK103" s="22">
        <v>0</v>
      </c>
      <c r="BL103" s="22">
        <v>0</v>
      </c>
      <c r="BM103" s="22">
        <v>0</v>
      </c>
      <c r="BN103" s="22">
        <v>0</v>
      </c>
      <c r="BO103" s="22">
        <v>0</v>
      </c>
      <c r="BP103" s="22">
        <v>0</v>
      </c>
      <c r="BQ103" s="22">
        <v>0</v>
      </c>
      <c r="BR103" s="22">
        <v>0</v>
      </c>
      <c r="BS103" s="22">
        <v>0</v>
      </c>
      <c r="BT103" s="22">
        <v>0</v>
      </c>
      <c r="BU103" s="22">
        <v>0</v>
      </c>
      <c r="BV103" s="22">
        <v>0</v>
      </c>
      <c r="BW103" s="22">
        <v>0</v>
      </c>
      <c r="BX103" s="22">
        <v>0</v>
      </c>
      <c r="BY103" s="22">
        <v>0</v>
      </c>
      <c r="BZ103" s="22">
        <v>0</v>
      </c>
      <c r="CA103" s="22">
        <v>0</v>
      </c>
      <c r="CB103" s="22">
        <v>0</v>
      </c>
      <c r="CC103" s="22">
        <v>0</v>
      </c>
      <c r="CD103" s="22">
        <v>0</v>
      </c>
      <c r="CE103" s="22">
        <v>0</v>
      </c>
      <c r="CF103" s="22">
        <v>0</v>
      </c>
      <c r="CG103" s="22">
        <v>134329750.47999999</v>
      </c>
      <c r="CH103" s="22">
        <v>1890612.3</v>
      </c>
      <c r="CI103" s="22">
        <v>1892676.02</v>
      </c>
      <c r="CJ103" s="22">
        <v>1894502.08</v>
      </c>
      <c r="CK103" s="22">
        <v>1896132.1</v>
      </c>
      <c r="CL103" s="22">
        <v>1897605.58</v>
      </c>
      <c r="CM103" s="22">
        <v>1899040.88</v>
      </c>
      <c r="CN103" s="22">
        <v>1900227.02</v>
      </c>
      <c r="CO103" s="22">
        <v>1901453.46</v>
      </c>
      <c r="CP103" s="22">
        <v>1902271.66</v>
      </c>
      <c r="CQ103" s="22">
        <v>1902681.09</v>
      </c>
      <c r="CR103" s="22">
        <v>1903090.6</v>
      </c>
      <c r="CS103" s="22">
        <v>1889402.16</v>
      </c>
      <c r="CT103" s="22">
        <v>1889646.22</v>
      </c>
      <c r="CU103" s="22">
        <v>1889848.3</v>
      </c>
      <c r="CV103" s="22">
        <v>1890011.05</v>
      </c>
      <c r="CW103" s="22">
        <v>0</v>
      </c>
      <c r="CX103" s="22">
        <v>0</v>
      </c>
      <c r="CY103" s="22">
        <v>8340273.5</v>
      </c>
      <c r="CZ103" s="22">
        <v>12734348.470000001</v>
      </c>
      <c r="DA103" s="22">
        <v>31261351.140000001</v>
      </c>
      <c r="DB103" s="22">
        <v>22249646.969999999</v>
      </c>
      <c r="DC103" s="22">
        <v>150319533.49000001</v>
      </c>
      <c r="DD103" s="22">
        <v>164078651.59</v>
      </c>
      <c r="DE103" s="22">
        <v>157913131.72</v>
      </c>
      <c r="DF103" s="22">
        <v>148219728.12</v>
      </c>
      <c r="DG103" s="22">
        <v>58365564.039999999</v>
      </c>
      <c r="DH103" s="22">
        <v>60152723.009999998</v>
      </c>
      <c r="DI103" s="22">
        <v>16268055.41</v>
      </c>
      <c r="DJ103" s="22">
        <v>57593800.100000001</v>
      </c>
      <c r="DK103" s="37">
        <v>37903311.310000002</v>
      </c>
      <c r="DL103" s="22">
        <v>42616947.689999998</v>
      </c>
      <c r="DM103" s="22">
        <v>40151574.600000001</v>
      </c>
      <c r="DN103" s="22">
        <v>50161378.060000002</v>
      </c>
      <c r="DO103" s="22">
        <v>42203972.109999999</v>
      </c>
      <c r="DP103" s="22">
        <v>80836347.760000005</v>
      </c>
      <c r="DQ103" s="22">
        <v>52571377.75</v>
      </c>
      <c r="DR103" s="22">
        <v>52800117.509999998</v>
      </c>
      <c r="DS103" s="22">
        <v>60952886.280000001</v>
      </c>
      <c r="DT103" s="22">
        <v>65350588.770000003</v>
      </c>
      <c r="DU103" s="22">
        <v>80368253.739999995</v>
      </c>
      <c r="DV103" s="22">
        <v>80352969.019999996</v>
      </c>
      <c r="DW103" s="37">
        <v>66115179.090000004</v>
      </c>
      <c r="DX103" s="22">
        <v>54829088.109999999</v>
      </c>
      <c r="DY103" s="22">
        <v>54827053.869999997</v>
      </c>
      <c r="DZ103" s="36">
        <f t="shared" si="13"/>
        <v>-14237789.929999992</v>
      </c>
      <c r="EA103" s="34">
        <f t="shared" si="14"/>
        <v>28211867.780000001</v>
      </c>
    </row>
    <row r="104" spans="2:131" x14ac:dyDescent="0.2">
      <c r="B104" s="21">
        <f t="shared" si="12"/>
        <v>13041710</v>
      </c>
      <c r="C104" s="21" t="s">
        <v>73</v>
      </c>
      <c r="D104" s="22">
        <v>0</v>
      </c>
      <c r="E104" s="22">
        <v>0</v>
      </c>
      <c r="F104" s="22">
        <v>0</v>
      </c>
      <c r="G104" s="22">
        <v>0</v>
      </c>
      <c r="H104" s="22">
        <v>0</v>
      </c>
      <c r="I104" s="22">
        <v>0</v>
      </c>
      <c r="J104" s="22">
        <v>0</v>
      </c>
      <c r="K104" s="22">
        <v>0</v>
      </c>
      <c r="L104" s="22">
        <v>0</v>
      </c>
      <c r="M104" s="22">
        <v>0</v>
      </c>
      <c r="N104" s="22">
        <v>0</v>
      </c>
      <c r="O104" s="22">
        <v>0</v>
      </c>
      <c r="P104" s="22">
        <v>0</v>
      </c>
      <c r="Q104" s="22">
        <v>0</v>
      </c>
      <c r="R104" s="22">
        <v>0</v>
      </c>
      <c r="S104" s="22">
        <v>0</v>
      </c>
      <c r="T104" s="22">
        <v>0</v>
      </c>
      <c r="U104" s="22">
        <v>0</v>
      </c>
      <c r="V104" s="22">
        <v>0</v>
      </c>
      <c r="W104" s="22">
        <v>0</v>
      </c>
      <c r="X104" s="22">
        <v>0</v>
      </c>
      <c r="Y104" s="22">
        <v>0</v>
      </c>
      <c r="Z104" s="22">
        <v>0</v>
      </c>
      <c r="AA104" s="22">
        <v>0</v>
      </c>
      <c r="AB104" s="22">
        <v>0</v>
      </c>
      <c r="AC104" s="22">
        <v>0</v>
      </c>
      <c r="AD104" s="22">
        <v>0</v>
      </c>
      <c r="AE104" s="22">
        <v>0</v>
      </c>
      <c r="AF104" s="22">
        <v>0</v>
      </c>
      <c r="AG104" s="22">
        <v>0</v>
      </c>
      <c r="AH104" s="22">
        <v>0</v>
      </c>
      <c r="AI104" s="22">
        <v>0</v>
      </c>
      <c r="AJ104" s="22">
        <v>0</v>
      </c>
      <c r="AK104" s="22">
        <v>0</v>
      </c>
      <c r="AL104" s="22">
        <v>0</v>
      </c>
      <c r="AM104" s="22">
        <v>0</v>
      </c>
      <c r="AN104" s="22">
        <v>0</v>
      </c>
      <c r="AO104" s="22">
        <v>0</v>
      </c>
      <c r="AP104" s="22">
        <v>56335788.210000001</v>
      </c>
      <c r="AQ104" s="22">
        <v>198306043.86000001</v>
      </c>
      <c r="AR104" s="22">
        <v>168626945.03999999</v>
      </c>
      <c r="AS104" s="22">
        <v>174308370.37</v>
      </c>
      <c r="AT104" s="22">
        <v>180276459.00999999</v>
      </c>
      <c r="AU104" s="22">
        <v>173110408.59</v>
      </c>
      <c r="AV104" s="22">
        <v>222353785.44</v>
      </c>
      <c r="AW104" s="22">
        <v>221582091.21000001</v>
      </c>
      <c r="AX104" s="22">
        <v>246004848.90000001</v>
      </c>
      <c r="AY104" s="22">
        <v>260663403.55000001</v>
      </c>
      <c r="AZ104" s="22">
        <v>264660114</v>
      </c>
      <c r="BA104" s="22">
        <v>311399928.07999998</v>
      </c>
      <c r="BB104" s="22">
        <v>361247502.80000001</v>
      </c>
      <c r="BC104" s="22">
        <v>367422700.17000002</v>
      </c>
      <c r="BD104" s="22">
        <v>424722959.77999997</v>
      </c>
      <c r="BE104" s="22">
        <v>469458925.17000002</v>
      </c>
      <c r="BF104" s="22">
        <v>437739497.41000003</v>
      </c>
      <c r="BG104" s="22">
        <v>469690744.20999998</v>
      </c>
      <c r="BH104" s="22">
        <v>455581654.13</v>
      </c>
      <c r="BI104" s="22">
        <v>498016040.52999997</v>
      </c>
      <c r="BJ104" s="22">
        <v>610148523.65999997</v>
      </c>
      <c r="BK104" s="22">
        <v>576453600.22000003</v>
      </c>
      <c r="BL104" s="22">
        <v>587960524.13999999</v>
      </c>
      <c r="BM104" s="22">
        <v>596033644.28999996</v>
      </c>
      <c r="BN104" s="22">
        <v>588985371.52999997</v>
      </c>
      <c r="BO104" s="22">
        <v>564038521.23000002</v>
      </c>
      <c r="BP104" s="22">
        <v>526704725.33999997</v>
      </c>
      <c r="BQ104" s="22">
        <v>522671211.37</v>
      </c>
      <c r="BR104" s="22">
        <v>502322177.06999999</v>
      </c>
      <c r="BS104" s="22">
        <v>393552216.5</v>
      </c>
      <c r="BT104" s="22">
        <v>382309750.13</v>
      </c>
      <c r="BU104" s="22">
        <v>381901816.94999999</v>
      </c>
      <c r="BV104" s="22">
        <v>429217821.33999997</v>
      </c>
      <c r="BW104" s="22">
        <v>437877599.87</v>
      </c>
      <c r="BX104" s="22">
        <v>530666014.30000001</v>
      </c>
      <c r="BY104" s="22">
        <v>566121532.91999996</v>
      </c>
      <c r="BZ104" s="22">
        <v>601869848.75999999</v>
      </c>
      <c r="CA104" s="22">
        <v>588115326.73000002</v>
      </c>
      <c r="CB104" s="22">
        <v>578013764.23000002</v>
      </c>
      <c r="CC104" s="22">
        <v>720193572.41999996</v>
      </c>
      <c r="CD104" s="22">
        <v>706244895.42999995</v>
      </c>
      <c r="CE104" s="22">
        <v>693256149.65999997</v>
      </c>
      <c r="CF104" s="22">
        <v>654319689.91999996</v>
      </c>
      <c r="CG104" s="22">
        <v>562704272.10000002</v>
      </c>
      <c r="CH104" s="22">
        <v>483491385.02999997</v>
      </c>
      <c r="CI104" s="22">
        <v>471863192.13999999</v>
      </c>
      <c r="CJ104" s="22">
        <v>416137780.62</v>
      </c>
      <c r="CK104" s="22">
        <v>297551933.88999999</v>
      </c>
      <c r="CL104" s="22">
        <v>217352843.50999999</v>
      </c>
      <c r="CM104" s="22">
        <v>209337068.44</v>
      </c>
      <c r="CN104" s="22">
        <v>202639015.78999999</v>
      </c>
      <c r="CO104" s="22">
        <v>202162367.88999999</v>
      </c>
      <c r="CP104" s="22">
        <v>225117743.84</v>
      </c>
      <c r="CQ104" s="22">
        <v>194398601.94999999</v>
      </c>
      <c r="CR104" s="22">
        <v>166978853.34</v>
      </c>
      <c r="CS104" s="22">
        <v>158839359.38999999</v>
      </c>
      <c r="CT104" s="22">
        <v>148197156.94</v>
      </c>
      <c r="CU104" s="22">
        <v>162325597.56</v>
      </c>
      <c r="CV104" s="22">
        <v>161388378.34999999</v>
      </c>
      <c r="CW104" s="22">
        <v>157205392.91999999</v>
      </c>
      <c r="CX104" s="22">
        <v>245965586.93000001</v>
      </c>
      <c r="CY104" s="22">
        <v>295829167.13999999</v>
      </c>
      <c r="CZ104" s="22">
        <v>301948613.60000002</v>
      </c>
      <c r="DA104" s="22">
        <v>304337669.75</v>
      </c>
      <c r="DB104" s="22">
        <v>251666576.00999999</v>
      </c>
      <c r="DC104" s="22">
        <v>367469165.06999999</v>
      </c>
      <c r="DD104" s="22">
        <v>396291225.04000002</v>
      </c>
      <c r="DE104" s="22">
        <v>395761424.19</v>
      </c>
      <c r="DF104" s="22">
        <v>394326558.32999998</v>
      </c>
      <c r="DG104" s="22">
        <v>393851696.20999998</v>
      </c>
      <c r="DH104" s="22">
        <v>378198843.54000002</v>
      </c>
      <c r="DI104" s="22">
        <v>389811929.17000002</v>
      </c>
      <c r="DJ104" s="22">
        <v>397001620.41000003</v>
      </c>
      <c r="DK104" s="37">
        <v>416669167.06</v>
      </c>
      <c r="DL104" s="22">
        <v>421493950.16000003</v>
      </c>
      <c r="DM104" s="22">
        <v>454020864.88</v>
      </c>
      <c r="DN104" s="22">
        <v>471842186.18000001</v>
      </c>
      <c r="DO104" s="22">
        <v>489632878.52999997</v>
      </c>
      <c r="DP104" s="22">
        <v>500253581.98000002</v>
      </c>
      <c r="DQ104" s="22">
        <v>550538350.98000002</v>
      </c>
      <c r="DR104" s="22">
        <v>536351808.66000003</v>
      </c>
      <c r="DS104" s="22">
        <v>544010096.04999995</v>
      </c>
      <c r="DT104" s="22">
        <v>465940710.56999999</v>
      </c>
      <c r="DU104" s="22">
        <v>476486325.44999999</v>
      </c>
      <c r="DV104" s="22">
        <v>474161891.98000002</v>
      </c>
      <c r="DW104" s="37">
        <v>443082079.79000002</v>
      </c>
      <c r="DX104" s="22">
        <v>403546069.42000002</v>
      </c>
      <c r="DY104" s="22">
        <v>378982367.10000002</v>
      </c>
      <c r="DZ104" s="36">
        <f t="shared" si="13"/>
        <v>-31079812.189999998</v>
      </c>
      <c r="EA104" s="34">
        <f t="shared" si="14"/>
        <v>26412912.730000019</v>
      </c>
    </row>
    <row r="105" spans="2:131" x14ac:dyDescent="0.2">
      <c r="B105" s="21">
        <f t="shared" si="12"/>
        <v>13041805</v>
      </c>
      <c r="C105" s="21" t="s">
        <v>74</v>
      </c>
      <c r="D105" s="22">
        <v>0</v>
      </c>
      <c r="E105" s="22">
        <v>0</v>
      </c>
      <c r="F105" s="22">
        <v>0</v>
      </c>
      <c r="G105" s="22">
        <v>0</v>
      </c>
      <c r="H105" s="22">
        <v>0</v>
      </c>
      <c r="I105" s="22">
        <v>0</v>
      </c>
      <c r="J105" s="22">
        <v>0</v>
      </c>
      <c r="K105" s="22">
        <v>0</v>
      </c>
      <c r="L105" s="22">
        <v>0</v>
      </c>
      <c r="M105" s="22">
        <v>0</v>
      </c>
      <c r="N105" s="22">
        <v>0</v>
      </c>
      <c r="O105" s="22">
        <v>0</v>
      </c>
      <c r="P105" s="22">
        <v>0</v>
      </c>
      <c r="Q105" s="22">
        <v>0</v>
      </c>
      <c r="R105" s="22">
        <v>0</v>
      </c>
      <c r="S105" s="22">
        <v>0</v>
      </c>
      <c r="T105" s="22">
        <v>0</v>
      </c>
      <c r="U105" s="22">
        <v>0</v>
      </c>
      <c r="V105" s="22">
        <v>0</v>
      </c>
      <c r="W105" s="22">
        <v>0</v>
      </c>
      <c r="X105" s="22">
        <v>0</v>
      </c>
      <c r="Y105" s="22">
        <v>0</v>
      </c>
      <c r="Z105" s="22">
        <v>0</v>
      </c>
      <c r="AA105" s="22">
        <v>0</v>
      </c>
      <c r="AB105" s="22">
        <v>0</v>
      </c>
      <c r="AC105" s="22">
        <v>0</v>
      </c>
      <c r="AD105" s="22">
        <v>0</v>
      </c>
      <c r="AE105" s="22">
        <v>0</v>
      </c>
      <c r="AF105" s="22">
        <v>0</v>
      </c>
      <c r="AG105" s="22">
        <v>0</v>
      </c>
      <c r="AH105" s="22">
        <v>0</v>
      </c>
      <c r="AI105" s="22">
        <v>0</v>
      </c>
      <c r="AJ105" s="22">
        <v>0</v>
      </c>
      <c r="AK105" s="22">
        <v>0</v>
      </c>
      <c r="AL105" s="22">
        <v>0</v>
      </c>
      <c r="AM105" s="22">
        <v>0</v>
      </c>
      <c r="AN105" s="22">
        <v>0</v>
      </c>
      <c r="AO105" s="22">
        <v>0</v>
      </c>
      <c r="AP105" s="22">
        <v>0</v>
      </c>
      <c r="AQ105" s="22">
        <v>0</v>
      </c>
      <c r="AR105" s="22">
        <v>0</v>
      </c>
      <c r="AS105" s="22">
        <v>0</v>
      </c>
      <c r="AT105" s="22">
        <v>0</v>
      </c>
      <c r="AU105" s="22">
        <v>0</v>
      </c>
      <c r="AV105" s="22">
        <v>0</v>
      </c>
      <c r="AW105" s="22">
        <v>0</v>
      </c>
      <c r="AX105" s="22">
        <v>0</v>
      </c>
      <c r="AY105" s="22">
        <v>0</v>
      </c>
      <c r="AZ105" s="22">
        <v>0</v>
      </c>
      <c r="BA105" s="22">
        <v>0</v>
      </c>
      <c r="BB105" s="22">
        <v>0</v>
      </c>
      <c r="BC105" s="22">
        <v>0</v>
      </c>
      <c r="BD105" s="22">
        <v>0</v>
      </c>
      <c r="BE105" s="22">
        <v>0</v>
      </c>
      <c r="BF105" s="22">
        <v>0</v>
      </c>
      <c r="BG105" s="22">
        <v>0</v>
      </c>
      <c r="BH105" s="22">
        <v>0</v>
      </c>
      <c r="BI105" s="22">
        <v>0</v>
      </c>
      <c r="BJ105" s="22">
        <v>0</v>
      </c>
      <c r="BK105" s="22">
        <v>0</v>
      </c>
      <c r="BL105" s="22">
        <v>0</v>
      </c>
      <c r="BM105" s="22">
        <v>0</v>
      </c>
      <c r="BN105" s="22">
        <v>0</v>
      </c>
      <c r="BO105" s="22">
        <v>0</v>
      </c>
      <c r="BP105" s="22">
        <v>0</v>
      </c>
      <c r="BQ105" s="22">
        <v>0</v>
      </c>
      <c r="BR105" s="22">
        <v>0</v>
      </c>
      <c r="BS105" s="22">
        <v>0</v>
      </c>
      <c r="BT105" s="22">
        <v>0</v>
      </c>
      <c r="BU105" s="22">
        <v>0</v>
      </c>
      <c r="BV105" s="22">
        <v>0</v>
      </c>
      <c r="BW105" s="22">
        <v>0</v>
      </c>
      <c r="BX105" s="22">
        <v>0</v>
      </c>
      <c r="BY105" s="22">
        <v>0</v>
      </c>
      <c r="BZ105" s="22">
        <v>0</v>
      </c>
      <c r="CA105" s="22">
        <v>0</v>
      </c>
      <c r="CB105" s="22">
        <v>0</v>
      </c>
      <c r="CC105" s="22">
        <v>0</v>
      </c>
      <c r="CD105" s="22">
        <v>0</v>
      </c>
      <c r="CE105" s="22">
        <v>0</v>
      </c>
      <c r="CF105" s="22">
        <v>0</v>
      </c>
      <c r="CG105" s="22">
        <v>0</v>
      </c>
      <c r="CH105" s="22">
        <v>0</v>
      </c>
      <c r="CI105" s="22">
        <v>0</v>
      </c>
      <c r="CJ105" s="22">
        <v>0</v>
      </c>
      <c r="CK105" s="22">
        <v>0</v>
      </c>
      <c r="CL105" s="22">
        <v>0</v>
      </c>
      <c r="CM105" s="22">
        <v>0</v>
      </c>
      <c r="CN105" s="22">
        <v>0</v>
      </c>
      <c r="CO105" s="22">
        <v>0</v>
      </c>
      <c r="CP105" s="22">
        <v>0</v>
      </c>
      <c r="CQ105" s="22">
        <v>0</v>
      </c>
      <c r="CR105" s="22">
        <v>0</v>
      </c>
      <c r="CS105" s="22">
        <v>0</v>
      </c>
      <c r="CT105" s="22">
        <v>0</v>
      </c>
      <c r="CU105" s="22">
        <v>0</v>
      </c>
      <c r="CV105" s="22">
        <v>0</v>
      </c>
      <c r="CW105" s="22">
        <v>0</v>
      </c>
      <c r="CX105" s="22">
        <v>0</v>
      </c>
      <c r="CY105" s="22">
        <v>0</v>
      </c>
      <c r="CZ105" s="22">
        <v>0</v>
      </c>
      <c r="DA105" s="22">
        <v>0</v>
      </c>
      <c r="DB105" s="22">
        <v>9995499.8000000007</v>
      </c>
      <c r="DC105" s="22">
        <v>9997166.3300000001</v>
      </c>
      <c r="DD105" s="22">
        <v>10501300.140000001</v>
      </c>
      <c r="DE105" s="22">
        <v>500787.84</v>
      </c>
      <c r="DF105" s="22">
        <v>2134163.46</v>
      </c>
      <c r="DG105" s="22">
        <v>2112724.48</v>
      </c>
      <c r="DH105" s="22">
        <v>17546163.050000001</v>
      </c>
      <c r="DI105" s="22">
        <v>10740406.75</v>
      </c>
      <c r="DJ105" s="22">
        <v>5336329.3099999996</v>
      </c>
      <c r="DK105" s="37">
        <v>5337266.12</v>
      </c>
      <c r="DL105" s="22">
        <v>5340107.1399999997</v>
      </c>
      <c r="DM105" s="22">
        <v>11448136.93</v>
      </c>
      <c r="DN105" s="22">
        <v>19538907.98</v>
      </c>
      <c r="DO105" s="22">
        <v>14201947.960000001</v>
      </c>
      <c r="DP105" s="22">
        <v>21397954</v>
      </c>
      <c r="DQ105" s="22">
        <v>30301177.52</v>
      </c>
      <c r="DR105" s="22">
        <v>30277488.559999999</v>
      </c>
      <c r="DS105" s="22">
        <v>25566166.649999999</v>
      </c>
      <c r="DT105" s="22">
        <v>25468937.710000001</v>
      </c>
      <c r="DU105" s="22">
        <v>24271823.5</v>
      </c>
      <c r="DV105" s="22">
        <v>24268870.170000002</v>
      </c>
      <c r="DW105" s="37">
        <v>24244126.670000002</v>
      </c>
      <c r="DX105" s="22">
        <v>24254325.93</v>
      </c>
      <c r="DY105" s="22">
        <v>24254948.219999999</v>
      </c>
      <c r="DZ105" s="36">
        <f t="shared" si="13"/>
        <v>-24743.5</v>
      </c>
      <c r="EA105" s="34">
        <f t="shared" si="14"/>
        <v>18906860.550000001</v>
      </c>
    </row>
    <row r="106" spans="2:131" x14ac:dyDescent="0.2">
      <c r="B106" s="21">
        <f t="shared" si="12"/>
        <v>13041810</v>
      </c>
      <c r="C106" s="21" t="s">
        <v>73</v>
      </c>
      <c r="D106" s="22">
        <v>0</v>
      </c>
      <c r="E106" s="22">
        <v>0</v>
      </c>
      <c r="F106" s="22">
        <v>0</v>
      </c>
      <c r="G106" s="22">
        <v>0</v>
      </c>
      <c r="H106" s="22">
        <v>0</v>
      </c>
      <c r="I106" s="22">
        <v>0</v>
      </c>
      <c r="J106" s="22">
        <v>0</v>
      </c>
      <c r="K106" s="22">
        <v>0</v>
      </c>
      <c r="L106" s="22">
        <v>0</v>
      </c>
      <c r="M106" s="22">
        <v>0</v>
      </c>
      <c r="N106" s="22">
        <v>0</v>
      </c>
      <c r="O106" s="22">
        <v>0</v>
      </c>
      <c r="P106" s="22">
        <v>0</v>
      </c>
      <c r="Q106" s="22">
        <v>0</v>
      </c>
      <c r="R106" s="22">
        <v>0</v>
      </c>
      <c r="S106" s="22">
        <v>0</v>
      </c>
      <c r="T106" s="22">
        <v>0</v>
      </c>
      <c r="U106" s="22">
        <v>0</v>
      </c>
      <c r="V106" s="22">
        <v>0</v>
      </c>
      <c r="W106" s="22">
        <v>0</v>
      </c>
      <c r="X106" s="22">
        <v>0</v>
      </c>
      <c r="Y106" s="22">
        <v>0</v>
      </c>
      <c r="Z106" s="22">
        <v>0</v>
      </c>
      <c r="AA106" s="22">
        <v>0</v>
      </c>
      <c r="AB106" s="22">
        <v>0</v>
      </c>
      <c r="AC106" s="22">
        <v>0</v>
      </c>
      <c r="AD106" s="22">
        <v>0</v>
      </c>
      <c r="AE106" s="22">
        <v>0</v>
      </c>
      <c r="AF106" s="22">
        <v>0</v>
      </c>
      <c r="AG106" s="22">
        <v>0</v>
      </c>
      <c r="AH106" s="22">
        <v>0</v>
      </c>
      <c r="AI106" s="22">
        <v>0</v>
      </c>
      <c r="AJ106" s="22">
        <v>0</v>
      </c>
      <c r="AK106" s="22">
        <v>0</v>
      </c>
      <c r="AL106" s="22">
        <v>0</v>
      </c>
      <c r="AM106" s="22">
        <v>0</v>
      </c>
      <c r="AN106" s="22">
        <v>0</v>
      </c>
      <c r="AO106" s="22">
        <v>0</v>
      </c>
      <c r="AP106" s="22">
        <v>0</v>
      </c>
      <c r="AQ106" s="22">
        <v>0</v>
      </c>
      <c r="AR106" s="22">
        <v>0</v>
      </c>
      <c r="AS106" s="22">
        <v>0</v>
      </c>
      <c r="AT106" s="22">
        <v>0</v>
      </c>
      <c r="AU106" s="22">
        <v>34550051.520000003</v>
      </c>
      <c r="AV106" s="22">
        <v>37100558.740000002</v>
      </c>
      <c r="AW106" s="22">
        <v>36456090.43</v>
      </c>
      <c r="AX106" s="22">
        <v>37455329</v>
      </c>
      <c r="AY106" s="22">
        <v>47468558.5</v>
      </c>
      <c r="AZ106" s="22">
        <v>72651046.170000002</v>
      </c>
      <c r="BA106" s="22">
        <v>83998100.319999993</v>
      </c>
      <c r="BB106" s="22">
        <v>89635483.049999997</v>
      </c>
      <c r="BC106" s="22">
        <v>89616498.299999997</v>
      </c>
      <c r="BD106" s="22">
        <v>89819317.420000002</v>
      </c>
      <c r="BE106" s="22">
        <v>89963971.189999998</v>
      </c>
      <c r="BF106" s="22">
        <v>84162426.670000002</v>
      </c>
      <c r="BG106" s="22">
        <v>79221987.799999997</v>
      </c>
      <c r="BH106" s="22">
        <v>65401643.740000002</v>
      </c>
      <c r="BI106" s="22">
        <v>62343486.979999997</v>
      </c>
      <c r="BJ106" s="22">
        <v>62499147.759999998</v>
      </c>
      <c r="BK106" s="22">
        <v>62846089.369999997</v>
      </c>
      <c r="BL106" s="22">
        <v>62967155.969999999</v>
      </c>
      <c r="BM106" s="22">
        <v>59980324.159999996</v>
      </c>
      <c r="BN106" s="22">
        <v>55984763.200000003</v>
      </c>
      <c r="BO106" s="22">
        <v>53629862.560000002</v>
      </c>
      <c r="BP106" s="22">
        <v>51283178.240000002</v>
      </c>
      <c r="BQ106" s="22">
        <v>51321936.759999998</v>
      </c>
      <c r="BR106" s="22">
        <v>51529689.990000002</v>
      </c>
      <c r="BS106" s="22">
        <v>41072447.130000003</v>
      </c>
      <c r="BT106" s="22">
        <v>41201882.469999999</v>
      </c>
      <c r="BU106" s="22">
        <v>41496998.789999999</v>
      </c>
      <c r="BV106" s="22">
        <v>41711001.18</v>
      </c>
      <c r="BW106" s="22">
        <v>42050908.340000004</v>
      </c>
      <c r="BX106" s="22">
        <v>42204318.43</v>
      </c>
      <c r="BY106" s="22">
        <v>85351602.049999997</v>
      </c>
      <c r="BZ106" s="22">
        <v>54698408.039999999</v>
      </c>
      <c r="CA106" s="22">
        <v>54680996.5</v>
      </c>
      <c r="CB106" s="22">
        <v>70200779.260000005</v>
      </c>
      <c r="CC106" s="22">
        <v>40141493.770000003</v>
      </c>
      <c r="CD106" s="22">
        <v>61144891.729999997</v>
      </c>
      <c r="CE106" s="22">
        <v>70150130.319999993</v>
      </c>
      <c r="CF106" s="22">
        <v>70323679.140000001</v>
      </c>
      <c r="CG106" s="22">
        <v>65269610.159999996</v>
      </c>
      <c r="CH106" s="22">
        <v>69176106.760000005</v>
      </c>
      <c r="CI106" s="22">
        <v>70339828.310000002</v>
      </c>
      <c r="CJ106" s="22">
        <v>67873084.079999998</v>
      </c>
      <c r="CK106" s="22">
        <v>60143963.039999999</v>
      </c>
      <c r="CL106" s="22">
        <v>60038017.82</v>
      </c>
      <c r="CM106" s="22">
        <v>60231706.719999999</v>
      </c>
      <c r="CN106" s="22">
        <v>60332820.780000001</v>
      </c>
      <c r="CO106" s="22">
        <v>60663224.659999996</v>
      </c>
      <c r="CP106" s="22">
        <v>33174004.309999999</v>
      </c>
      <c r="CQ106" s="22">
        <v>23023335.949999999</v>
      </c>
      <c r="CR106" s="22">
        <v>23105111.449999999</v>
      </c>
      <c r="CS106" s="22">
        <v>15797413.33</v>
      </c>
      <c r="CT106" s="22">
        <v>15840215.890000001</v>
      </c>
      <c r="CU106" s="22">
        <v>15642764.93</v>
      </c>
      <c r="CV106" s="22">
        <v>15597539.93</v>
      </c>
      <c r="CW106" s="22">
        <v>14347200.880000001</v>
      </c>
      <c r="CX106" s="22">
        <v>63793026.829999998</v>
      </c>
      <c r="CY106" s="22">
        <v>73766950.140000001</v>
      </c>
      <c r="CZ106" s="22">
        <v>83831124.879999995</v>
      </c>
      <c r="DA106" s="22">
        <v>84024916.700000003</v>
      </c>
      <c r="DB106" s="22">
        <v>102613098.95</v>
      </c>
      <c r="DC106" s="22">
        <v>164036661.22</v>
      </c>
      <c r="DD106" s="22">
        <v>223899435.34999999</v>
      </c>
      <c r="DE106" s="22">
        <v>223937833.36000001</v>
      </c>
      <c r="DF106" s="22">
        <v>212150735.37</v>
      </c>
      <c r="DG106" s="22">
        <v>202782666.16999999</v>
      </c>
      <c r="DH106" s="22">
        <v>212140325.5</v>
      </c>
      <c r="DI106" s="22">
        <v>212365940.02000001</v>
      </c>
      <c r="DJ106" s="22">
        <v>212427915.02000001</v>
      </c>
      <c r="DK106" s="37">
        <v>184005552.80000001</v>
      </c>
      <c r="DL106" s="22">
        <v>183913666.03999999</v>
      </c>
      <c r="DM106" s="22">
        <v>203426946.88</v>
      </c>
      <c r="DN106" s="22">
        <v>212920174.97999999</v>
      </c>
      <c r="DO106" s="22">
        <v>227969993.86000001</v>
      </c>
      <c r="DP106" s="22">
        <v>247821471.75999999</v>
      </c>
      <c r="DQ106" s="22">
        <v>273376189.64999998</v>
      </c>
      <c r="DR106" s="22">
        <v>271472929.68000001</v>
      </c>
      <c r="DS106" s="22">
        <v>284627591.48000002</v>
      </c>
      <c r="DT106" s="22">
        <v>289986954.33999997</v>
      </c>
      <c r="DU106" s="22">
        <v>290229400.44999999</v>
      </c>
      <c r="DV106" s="22">
        <v>309791646.81999999</v>
      </c>
      <c r="DW106" s="37">
        <v>289393451.60000002</v>
      </c>
      <c r="DX106" s="22">
        <v>250028370.22999999</v>
      </c>
      <c r="DY106" s="22">
        <v>250040745.43000001</v>
      </c>
      <c r="DZ106" s="36">
        <f t="shared" si="13"/>
        <v>-20398195.219999969</v>
      </c>
      <c r="EA106" s="34">
        <f t="shared" si="14"/>
        <v>105387898.80000001</v>
      </c>
    </row>
    <row r="107" spans="2:131" x14ac:dyDescent="0.2">
      <c r="B107" s="21">
        <f t="shared" si="12"/>
        <v>130607</v>
      </c>
      <c r="C107" s="21" t="s">
        <v>75</v>
      </c>
      <c r="D107" s="22">
        <v>0</v>
      </c>
      <c r="E107" s="22">
        <v>0</v>
      </c>
      <c r="F107" s="22">
        <v>0</v>
      </c>
      <c r="G107" s="22">
        <v>0</v>
      </c>
      <c r="H107" s="22">
        <v>0</v>
      </c>
      <c r="I107" s="22">
        <v>0</v>
      </c>
      <c r="J107" s="22">
        <v>0</v>
      </c>
      <c r="K107" s="22">
        <v>0</v>
      </c>
      <c r="L107" s="22">
        <v>0</v>
      </c>
      <c r="M107" s="22">
        <v>0</v>
      </c>
      <c r="N107" s="22">
        <v>0</v>
      </c>
      <c r="O107" s="22">
        <v>0</v>
      </c>
      <c r="P107" s="22">
        <v>0</v>
      </c>
      <c r="Q107" s="22">
        <v>0</v>
      </c>
      <c r="R107" s="22">
        <v>0</v>
      </c>
      <c r="S107" s="22">
        <v>0</v>
      </c>
      <c r="T107" s="22">
        <v>0</v>
      </c>
      <c r="U107" s="22">
        <v>0</v>
      </c>
      <c r="V107" s="22">
        <v>0</v>
      </c>
      <c r="W107" s="22">
        <v>0</v>
      </c>
      <c r="X107" s="22">
        <v>0</v>
      </c>
      <c r="Y107" s="22">
        <v>0</v>
      </c>
      <c r="Z107" s="22">
        <v>0</v>
      </c>
      <c r="AA107" s="22">
        <v>0</v>
      </c>
      <c r="AB107" s="22">
        <v>0</v>
      </c>
      <c r="AC107" s="22">
        <v>0</v>
      </c>
      <c r="AD107" s="22">
        <v>0</v>
      </c>
      <c r="AE107" s="22">
        <v>0</v>
      </c>
      <c r="AF107" s="22">
        <v>0</v>
      </c>
      <c r="AG107" s="22">
        <v>0</v>
      </c>
      <c r="AH107" s="22">
        <v>0</v>
      </c>
      <c r="AI107" s="22">
        <v>0</v>
      </c>
      <c r="AJ107" s="22">
        <v>0</v>
      </c>
      <c r="AK107" s="22">
        <v>0</v>
      </c>
      <c r="AL107" s="22">
        <v>0</v>
      </c>
      <c r="AM107" s="22">
        <v>0</v>
      </c>
      <c r="AN107" s="22">
        <v>0</v>
      </c>
      <c r="AO107" s="22">
        <v>0</v>
      </c>
      <c r="AP107" s="22">
        <v>0</v>
      </c>
      <c r="AQ107" s="22">
        <v>0</v>
      </c>
      <c r="AR107" s="22">
        <v>0</v>
      </c>
      <c r="AS107" s="22">
        <v>0</v>
      </c>
      <c r="AT107" s="22">
        <v>0</v>
      </c>
      <c r="AU107" s="22">
        <v>0</v>
      </c>
      <c r="AV107" s="22">
        <v>0</v>
      </c>
      <c r="AW107" s="22">
        <v>0</v>
      </c>
      <c r="AX107" s="22">
        <v>0</v>
      </c>
      <c r="AY107" s="22">
        <v>0</v>
      </c>
      <c r="AZ107" s="22">
        <v>0</v>
      </c>
      <c r="BA107" s="22">
        <v>0</v>
      </c>
      <c r="BB107" s="22">
        <v>0</v>
      </c>
      <c r="BC107" s="22">
        <v>0</v>
      </c>
      <c r="BD107" s="22">
        <v>0</v>
      </c>
      <c r="BE107" s="22">
        <v>0</v>
      </c>
      <c r="BF107" s="22">
        <v>0</v>
      </c>
      <c r="BG107" s="22">
        <v>0</v>
      </c>
      <c r="BH107" s="22">
        <v>0</v>
      </c>
      <c r="BI107" s="22">
        <v>0</v>
      </c>
      <c r="BJ107" s="22">
        <v>0</v>
      </c>
      <c r="BK107" s="22">
        <v>0</v>
      </c>
      <c r="BL107" s="22">
        <v>0</v>
      </c>
      <c r="BM107" s="22">
        <v>0</v>
      </c>
      <c r="BN107" s="22">
        <v>0</v>
      </c>
      <c r="BO107" s="22">
        <v>0</v>
      </c>
      <c r="BP107" s="22">
        <v>0</v>
      </c>
      <c r="BQ107" s="22">
        <v>0</v>
      </c>
      <c r="BR107" s="22">
        <v>0</v>
      </c>
      <c r="BS107" s="22">
        <v>0</v>
      </c>
      <c r="BT107" s="22">
        <v>0</v>
      </c>
      <c r="BU107" s="22">
        <v>0</v>
      </c>
      <c r="BV107" s="22">
        <v>0</v>
      </c>
      <c r="BW107" s="22">
        <v>0</v>
      </c>
      <c r="BX107" s="22">
        <v>0</v>
      </c>
      <c r="BY107" s="22">
        <v>0</v>
      </c>
      <c r="BZ107" s="22">
        <v>0</v>
      </c>
      <c r="CA107" s="22">
        <v>0</v>
      </c>
      <c r="CB107" s="22">
        <v>0</v>
      </c>
      <c r="CC107" s="22">
        <v>0</v>
      </c>
      <c r="CD107" s="22">
        <v>0</v>
      </c>
      <c r="CE107" s="22">
        <v>0</v>
      </c>
      <c r="CF107" s="22">
        <v>0</v>
      </c>
      <c r="CG107" s="22">
        <v>0</v>
      </c>
      <c r="CH107" s="22">
        <v>0</v>
      </c>
      <c r="CI107" s="22">
        <v>0</v>
      </c>
      <c r="CJ107" s="22">
        <v>0</v>
      </c>
      <c r="CK107" s="22">
        <v>0</v>
      </c>
      <c r="CL107" s="22">
        <v>0</v>
      </c>
      <c r="CM107" s="22">
        <v>0</v>
      </c>
      <c r="CN107" s="22">
        <v>0</v>
      </c>
      <c r="CO107" s="22">
        <v>0</v>
      </c>
      <c r="CP107" s="22">
        <v>0</v>
      </c>
      <c r="CQ107" s="22">
        <v>0</v>
      </c>
      <c r="CR107" s="22">
        <v>0</v>
      </c>
      <c r="CS107" s="22">
        <v>0</v>
      </c>
      <c r="CT107" s="22">
        <v>0</v>
      </c>
      <c r="CU107" s="22">
        <v>0</v>
      </c>
      <c r="CV107" s="22">
        <v>0</v>
      </c>
      <c r="CW107" s="22">
        <v>0</v>
      </c>
      <c r="CX107" s="22">
        <v>0</v>
      </c>
      <c r="CY107" s="22">
        <v>0</v>
      </c>
      <c r="CZ107" s="22">
        <v>0</v>
      </c>
      <c r="DA107" s="22">
        <v>0</v>
      </c>
      <c r="DB107" s="22">
        <v>0</v>
      </c>
      <c r="DC107" s="22">
        <v>0</v>
      </c>
      <c r="DD107" s="22">
        <v>0</v>
      </c>
      <c r="DE107" s="22">
        <v>0</v>
      </c>
      <c r="DF107" s="22">
        <v>0</v>
      </c>
      <c r="DG107" s="22">
        <v>0</v>
      </c>
      <c r="DH107" s="22">
        <v>0</v>
      </c>
      <c r="DI107" s="22">
        <v>0</v>
      </c>
      <c r="DJ107" s="22">
        <v>0</v>
      </c>
      <c r="DK107" s="37">
        <v>0</v>
      </c>
      <c r="DL107" s="22">
        <v>0</v>
      </c>
      <c r="DM107" s="22">
        <v>0</v>
      </c>
      <c r="DN107" s="22">
        <v>0</v>
      </c>
      <c r="DO107" s="22">
        <v>0</v>
      </c>
      <c r="DP107" s="22">
        <v>0</v>
      </c>
      <c r="DQ107" s="22">
        <v>0</v>
      </c>
      <c r="DR107" s="22">
        <v>0</v>
      </c>
      <c r="DS107" s="22">
        <v>0</v>
      </c>
      <c r="DT107" s="22">
        <v>0</v>
      </c>
      <c r="DU107" s="22">
        <v>0</v>
      </c>
      <c r="DV107" s="22">
        <v>0</v>
      </c>
      <c r="DW107" s="37">
        <v>0</v>
      </c>
      <c r="DX107" s="22">
        <v>0</v>
      </c>
      <c r="DY107" s="22">
        <v>0</v>
      </c>
      <c r="DZ107" s="36">
        <f t="shared" si="13"/>
        <v>0</v>
      </c>
      <c r="EA107" s="34">
        <f t="shared" si="14"/>
        <v>0</v>
      </c>
    </row>
    <row r="108" spans="2:131" x14ac:dyDescent="0.2">
      <c r="B108" s="21">
        <f t="shared" si="12"/>
        <v>130608</v>
      </c>
      <c r="C108" s="21" t="s">
        <v>76</v>
      </c>
      <c r="D108" s="22">
        <v>0</v>
      </c>
      <c r="E108" s="22">
        <v>0</v>
      </c>
      <c r="F108" s="22">
        <v>0</v>
      </c>
      <c r="G108" s="22">
        <v>0</v>
      </c>
      <c r="H108" s="22">
        <v>0</v>
      </c>
      <c r="I108" s="22">
        <v>0</v>
      </c>
      <c r="J108" s="22">
        <v>0</v>
      </c>
      <c r="K108" s="22">
        <v>0</v>
      </c>
      <c r="L108" s="22">
        <v>0</v>
      </c>
      <c r="M108" s="22">
        <v>0</v>
      </c>
      <c r="N108" s="22">
        <v>0</v>
      </c>
      <c r="O108" s="22">
        <v>0</v>
      </c>
      <c r="P108" s="22">
        <v>0</v>
      </c>
      <c r="Q108" s="22">
        <v>0</v>
      </c>
      <c r="R108" s="22">
        <v>0</v>
      </c>
      <c r="S108" s="22">
        <v>0</v>
      </c>
      <c r="T108" s="22">
        <v>0</v>
      </c>
      <c r="U108" s="22">
        <v>0</v>
      </c>
      <c r="V108" s="22">
        <v>0</v>
      </c>
      <c r="W108" s="22">
        <v>0</v>
      </c>
      <c r="X108" s="22">
        <v>0</v>
      </c>
      <c r="Y108" s="22">
        <v>0</v>
      </c>
      <c r="Z108" s="22">
        <v>0</v>
      </c>
      <c r="AA108" s="22">
        <v>0</v>
      </c>
      <c r="AB108" s="22">
        <v>0</v>
      </c>
      <c r="AC108" s="22">
        <v>0</v>
      </c>
      <c r="AD108" s="22">
        <v>0</v>
      </c>
      <c r="AE108" s="22">
        <v>0</v>
      </c>
      <c r="AF108" s="22">
        <v>0</v>
      </c>
      <c r="AG108" s="22">
        <v>0</v>
      </c>
      <c r="AH108" s="22">
        <v>0</v>
      </c>
      <c r="AI108" s="22">
        <v>0</v>
      </c>
      <c r="AJ108" s="22">
        <v>0</v>
      </c>
      <c r="AK108" s="22">
        <v>0</v>
      </c>
      <c r="AL108" s="22">
        <v>0</v>
      </c>
      <c r="AM108" s="22">
        <v>0</v>
      </c>
      <c r="AN108" s="22">
        <v>0</v>
      </c>
      <c r="AO108" s="22">
        <v>0</v>
      </c>
      <c r="AP108" s="22">
        <v>0</v>
      </c>
      <c r="AQ108" s="22">
        <v>0</v>
      </c>
      <c r="AR108" s="22">
        <v>0</v>
      </c>
      <c r="AS108" s="22">
        <v>0</v>
      </c>
      <c r="AT108" s="22">
        <v>0</v>
      </c>
      <c r="AU108" s="22">
        <v>0</v>
      </c>
      <c r="AV108" s="22">
        <v>0</v>
      </c>
      <c r="AW108" s="22">
        <v>0</v>
      </c>
      <c r="AX108" s="22">
        <v>0</v>
      </c>
      <c r="AY108" s="22">
        <v>0</v>
      </c>
      <c r="AZ108" s="22">
        <v>0</v>
      </c>
      <c r="BA108" s="22">
        <v>0</v>
      </c>
      <c r="BB108" s="22">
        <v>0</v>
      </c>
      <c r="BC108" s="22">
        <v>0</v>
      </c>
      <c r="BD108" s="22">
        <v>0</v>
      </c>
      <c r="BE108" s="22">
        <v>0</v>
      </c>
      <c r="BF108" s="22">
        <v>0</v>
      </c>
      <c r="BG108" s="22">
        <v>0</v>
      </c>
      <c r="BH108" s="22">
        <v>0</v>
      </c>
      <c r="BI108" s="22">
        <v>0</v>
      </c>
      <c r="BJ108" s="22">
        <v>0</v>
      </c>
      <c r="BK108" s="22">
        <v>0</v>
      </c>
      <c r="BL108" s="22">
        <v>0</v>
      </c>
      <c r="BM108" s="22">
        <v>0</v>
      </c>
      <c r="BN108" s="22">
        <v>0</v>
      </c>
      <c r="BO108" s="22">
        <v>0</v>
      </c>
      <c r="BP108" s="22">
        <v>0</v>
      </c>
      <c r="BQ108" s="22">
        <v>0</v>
      </c>
      <c r="BR108" s="22">
        <v>0</v>
      </c>
      <c r="BS108" s="22">
        <v>0</v>
      </c>
      <c r="BT108" s="22">
        <v>0</v>
      </c>
      <c r="BU108" s="22">
        <v>0</v>
      </c>
      <c r="BV108" s="22">
        <v>0</v>
      </c>
      <c r="BW108" s="22">
        <v>0</v>
      </c>
      <c r="BX108" s="22">
        <v>0</v>
      </c>
      <c r="BY108" s="22">
        <v>0</v>
      </c>
      <c r="BZ108" s="22">
        <v>0</v>
      </c>
      <c r="CA108" s="22">
        <v>0</v>
      </c>
      <c r="CB108" s="22">
        <v>0</v>
      </c>
      <c r="CC108" s="22">
        <v>0</v>
      </c>
      <c r="CD108" s="22">
        <v>0</v>
      </c>
      <c r="CE108" s="22">
        <v>0</v>
      </c>
      <c r="CF108" s="22">
        <v>0</v>
      </c>
      <c r="CG108" s="22">
        <v>0</v>
      </c>
      <c r="CH108" s="22">
        <v>0</v>
      </c>
      <c r="CI108" s="22">
        <v>0</v>
      </c>
      <c r="CJ108" s="22">
        <v>0</v>
      </c>
      <c r="CK108" s="22">
        <v>0</v>
      </c>
      <c r="CL108" s="22">
        <v>0</v>
      </c>
      <c r="CM108" s="22">
        <v>0</v>
      </c>
      <c r="CN108" s="22">
        <v>0</v>
      </c>
      <c r="CO108" s="22">
        <v>0</v>
      </c>
      <c r="CP108" s="22">
        <v>0</v>
      </c>
      <c r="CQ108" s="22">
        <v>0</v>
      </c>
      <c r="CR108" s="22">
        <v>0</v>
      </c>
      <c r="CS108" s="22">
        <v>0</v>
      </c>
      <c r="CT108" s="22">
        <v>0</v>
      </c>
      <c r="CU108" s="22">
        <v>0</v>
      </c>
      <c r="CV108" s="22">
        <v>0</v>
      </c>
      <c r="CW108" s="22">
        <v>0</v>
      </c>
      <c r="CX108" s="22">
        <v>0</v>
      </c>
      <c r="CY108" s="22">
        <v>0</v>
      </c>
      <c r="CZ108" s="22">
        <v>0</v>
      </c>
      <c r="DA108" s="22">
        <v>0</v>
      </c>
      <c r="DB108" s="22">
        <v>0</v>
      </c>
      <c r="DC108" s="22">
        <v>0</v>
      </c>
      <c r="DD108" s="22">
        <v>0</v>
      </c>
      <c r="DE108" s="22">
        <v>0</v>
      </c>
      <c r="DF108" s="22">
        <v>0</v>
      </c>
      <c r="DG108" s="22">
        <v>0</v>
      </c>
      <c r="DH108" s="22">
        <v>0</v>
      </c>
      <c r="DI108" s="22">
        <v>0</v>
      </c>
      <c r="DJ108" s="22">
        <v>0</v>
      </c>
      <c r="DK108" s="37">
        <v>0</v>
      </c>
      <c r="DL108" s="22">
        <v>0</v>
      </c>
      <c r="DM108" s="22">
        <v>0</v>
      </c>
      <c r="DN108" s="22">
        <v>0</v>
      </c>
      <c r="DO108" s="22">
        <v>0</v>
      </c>
      <c r="DP108" s="22">
        <v>0</v>
      </c>
      <c r="DQ108" s="22">
        <v>0</v>
      </c>
      <c r="DR108" s="22">
        <v>0</v>
      </c>
      <c r="DS108" s="22">
        <v>0</v>
      </c>
      <c r="DT108" s="22">
        <v>0</v>
      </c>
      <c r="DU108" s="22">
        <v>0</v>
      </c>
      <c r="DV108" s="22">
        <v>0</v>
      </c>
      <c r="DW108" s="37">
        <v>0</v>
      </c>
      <c r="DX108" s="22">
        <v>0</v>
      </c>
      <c r="DY108" s="22">
        <v>0</v>
      </c>
      <c r="DZ108" s="36">
        <f t="shared" si="13"/>
        <v>0</v>
      </c>
      <c r="EA108" s="34">
        <f t="shared" si="14"/>
        <v>0</v>
      </c>
    </row>
    <row r="109" spans="2:131" x14ac:dyDescent="0.2">
      <c r="B109" s="21">
        <f t="shared" si="12"/>
        <v>130610</v>
      </c>
      <c r="C109" s="21" t="s">
        <v>77</v>
      </c>
      <c r="D109" s="22">
        <v>0</v>
      </c>
      <c r="E109" s="22">
        <v>0</v>
      </c>
      <c r="F109" s="22">
        <v>0</v>
      </c>
      <c r="G109" s="22">
        <v>0</v>
      </c>
      <c r="H109" s="22">
        <v>0</v>
      </c>
      <c r="I109" s="22">
        <v>0</v>
      </c>
      <c r="J109" s="22">
        <v>0</v>
      </c>
      <c r="K109" s="22">
        <v>0</v>
      </c>
      <c r="L109" s="22">
        <v>0</v>
      </c>
      <c r="M109" s="22">
        <v>0</v>
      </c>
      <c r="N109" s="22">
        <v>0</v>
      </c>
      <c r="O109" s="22">
        <v>0</v>
      </c>
      <c r="P109" s="22">
        <v>0</v>
      </c>
      <c r="Q109" s="22">
        <v>0</v>
      </c>
      <c r="R109" s="22">
        <v>0</v>
      </c>
      <c r="S109" s="22">
        <v>0</v>
      </c>
      <c r="T109" s="22">
        <v>0</v>
      </c>
      <c r="U109" s="22">
        <v>0</v>
      </c>
      <c r="V109" s="22">
        <v>0</v>
      </c>
      <c r="W109" s="22">
        <v>0</v>
      </c>
      <c r="X109" s="22">
        <v>0</v>
      </c>
      <c r="Y109" s="22">
        <v>0</v>
      </c>
      <c r="Z109" s="22">
        <v>0</v>
      </c>
      <c r="AA109" s="22">
        <v>0</v>
      </c>
      <c r="AB109" s="22">
        <v>0</v>
      </c>
      <c r="AC109" s="22">
        <v>0</v>
      </c>
      <c r="AD109" s="22">
        <v>0</v>
      </c>
      <c r="AE109" s="22">
        <v>0</v>
      </c>
      <c r="AF109" s="22">
        <v>0</v>
      </c>
      <c r="AG109" s="22">
        <v>0</v>
      </c>
      <c r="AH109" s="22">
        <v>0</v>
      </c>
      <c r="AI109" s="22">
        <v>0</v>
      </c>
      <c r="AJ109" s="22">
        <v>0</v>
      </c>
      <c r="AK109" s="22">
        <v>0</v>
      </c>
      <c r="AL109" s="22">
        <v>0</v>
      </c>
      <c r="AM109" s="22">
        <v>0</v>
      </c>
      <c r="AN109" s="22">
        <v>0</v>
      </c>
      <c r="AO109" s="22">
        <v>0</v>
      </c>
      <c r="AP109" s="22">
        <v>0</v>
      </c>
      <c r="AQ109" s="22">
        <v>0</v>
      </c>
      <c r="AR109" s="22">
        <v>0</v>
      </c>
      <c r="AS109" s="22">
        <v>0</v>
      </c>
      <c r="AT109" s="22">
        <v>0</v>
      </c>
      <c r="AU109" s="22">
        <v>0</v>
      </c>
      <c r="AV109" s="22">
        <v>0</v>
      </c>
      <c r="AW109" s="22">
        <v>0</v>
      </c>
      <c r="AX109" s="22">
        <v>0</v>
      </c>
      <c r="AY109" s="22">
        <v>0</v>
      </c>
      <c r="AZ109" s="22">
        <v>0</v>
      </c>
      <c r="BA109" s="22">
        <v>0</v>
      </c>
      <c r="BB109" s="22">
        <v>0</v>
      </c>
      <c r="BC109" s="22">
        <v>0</v>
      </c>
      <c r="BD109" s="22">
        <v>0</v>
      </c>
      <c r="BE109" s="22">
        <v>0</v>
      </c>
      <c r="BF109" s="22">
        <v>0</v>
      </c>
      <c r="BG109" s="22">
        <v>0</v>
      </c>
      <c r="BH109" s="22">
        <v>0</v>
      </c>
      <c r="BI109" s="22">
        <v>0</v>
      </c>
      <c r="BJ109" s="22">
        <v>0</v>
      </c>
      <c r="BK109" s="22">
        <v>0</v>
      </c>
      <c r="BL109" s="22">
        <v>0</v>
      </c>
      <c r="BM109" s="22">
        <v>0</v>
      </c>
      <c r="BN109" s="22">
        <v>0</v>
      </c>
      <c r="BO109" s="22">
        <v>50414556.520000003</v>
      </c>
      <c r="BP109" s="22">
        <v>50631981.240000002</v>
      </c>
      <c r="BQ109" s="22">
        <v>100864903</v>
      </c>
      <c r="BR109" s="22">
        <v>151383604.13999999</v>
      </c>
      <c r="BS109" s="22">
        <v>152053580.94</v>
      </c>
      <c r="BT109" s="22">
        <v>189882454.15000001</v>
      </c>
      <c r="BU109" s="22">
        <v>190698335.53999999</v>
      </c>
      <c r="BV109" s="22">
        <v>191518927.31</v>
      </c>
      <c r="BW109" s="22">
        <v>192290399.33000001</v>
      </c>
      <c r="BX109" s="22">
        <v>193075876.36000001</v>
      </c>
      <c r="BY109" s="22">
        <v>2.91</v>
      </c>
      <c r="BZ109" s="22">
        <v>0</v>
      </c>
      <c r="CA109" s="22">
        <v>0</v>
      </c>
      <c r="CB109" s="22">
        <v>0</v>
      </c>
      <c r="CC109" s="22">
        <v>0</v>
      </c>
      <c r="CD109" s="22">
        <v>0</v>
      </c>
      <c r="CE109" s="22">
        <v>0</v>
      </c>
      <c r="CF109" s="22">
        <v>0</v>
      </c>
      <c r="CG109" s="22">
        <v>0</v>
      </c>
      <c r="CH109" s="22">
        <v>0</v>
      </c>
      <c r="CI109" s="22">
        <v>0</v>
      </c>
      <c r="CJ109" s="22">
        <v>0</v>
      </c>
      <c r="CK109" s="22">
        <v>0</v>
      </c>
      <c r="CL109" s="22">
        <v>0</v>
      </c>
      <c r="CM109" s="22">
        <v>0</v>
      </c>
      <c r="CN109" s="22">
        <v>0</v>
      </c>
      <c r="CO109" s="22">
        <v>0</v>
      </c>
      <c r="CP109" s="22">
        <v>0</v>
      </c>
      <c r="CQ109" s="22">
        <v>0</v>
      </c>
      <c r="CR109" s="22">
        <v>0</v>
      </c>
      <c r="CS109" s="22">
        <v>0</v>
      </c>
      <c r="CT109" s="22">
        <v>0</v>
      </c>
      <c r="CU109" s="22">
        <v>0</v>
      </c>
      <c r="CV109" s="22">
        <v>0</v>
      </c>
      <c r="CW109" s="22">
        <v>101885860.78</v>
      </c>
      <c r="CX109" s="22">
        <v>2185218.27</v>
      </c>
      <c r="CY109" s="22">
        <v>1885285.43</v>
      </c>
      <c r="CZ109" s="22">
        <v>0</v>
      </c>
      <c r="DA109" s="22">
        <v>0</v>
      </c>
      <c r="DB109" s="22">
        <v>0</v>
      </c>
      <c r="DC109" s="22">
        <v>0</v>
      </c>
      <c r="DD109" s="22">
        <v>0</v>
      </c>
      <c r="DE109" s="22">
        <v>0</v>
      </c>
      <c r="DF109" s="22">
        <v>0</v>
      </c>
      <c r="DG109" s="22">
        <v>0</v>
      </c>
      <c r="DH109" s="22">
        <v>0</v>
      </c>
      <c r="DI109" s="22">
        <v>0</v>
      </c>
      <c r="DJ109" s="22">
        <v>0</v>
      </c>
      <c r="DK109" s="37">
        <v>0</v>
      </c>
      <c r="DL109" s="22">
        <v>0</v>
      </c>
      <c r="DM109" s="22">
        <v>0</v>
      </c>
      <c r="DN109" s="22">
        <v>0</v>
      </c>
      <c r="DO109" s="22">
        <v>0</v>
      </c>
      <c r="DP109" s="22">
        <v>0</v>
      </c>
      <c r="DQ109" s="22">
        <v>0</v>
      </c>
      <c r="DR109" s="22">
        <v>0</v>
      </c>
      <c r="DS109" s="22">
        <v>0</v>
      </c>
      <c r="DT109" s="22">
        <v>0</v>
      </c>
      <c r="DU109" s="22">
        <v>0</v>
      </c>
      <c r="DV109" s="22">
        <v>0</v>
      </c>
      <c r="DW109" s="37">
        <v>0</v>
      </c>
      <c r="DX109" s="22">
        <v>0</v>
      </c>
      <c r="DY109" s="22">
        <v>0</v>
      </c>
      <c r="DZ109" s="36">
        <f t="shared" si="13"/>
        <v>0</v>
      </c>
      <c r="EA109" s="34">
        <f t="shared" si="14"/>
        <v>0</v>
      </c>
    </row>
    <row r="110" spans="2:131" x14ac:dyDescent="0.2">
      <c r="B110" s="21">
        <f t="shared" si="12"/>
        <v>130811</v>
      </c>
      <c r="C110" s="21" t="s">
        <v>70</v>
      </c>
      <c r="D110" s="22">
        <v>0</v>
      </c>
      <c r="E110" s="22">
        <v>0</v>
      </c>
      <c r="F110" s="22">
        <v>0</v>
      </c>
      <c r="G110" s="22">
        <v>0</v>
      </c>
      <c r="H110" s="22">
        <v>0</v>
      </c>
      <c r="I110" s="22">
        <v>0</v>
      </c>
      <c r="J110" s="22">
        <v>0</v>
      </c>
      <c r="K110" s="22">
        <v>0</v>
      </c>
      <c r="L110" s="22">
        <v>0</v>
      </c>
      <c r="M110" s="22">
        <v>0</v>
      </c>
      <c r="N110" s="22">
        <v>0</v>
      </c>
      <c r="O110" s="22">
        <v>0</v>
      </c>
      <c r="P110" s="22">
        <v>0</v>
      </c>
      <c r="Q110" s="22">
        <v>0</v>
      </c>
      <c r="R110" s="22">
        <v>0</v>
      </c>
      <c r="S110" s="22">
        <v>0</v>
      </c>
      <c r="T110" s="22">
        <v>0</v>
      </c>
      <c r="U110" s="22">
        <v>0</v>
      </c>
      <c r="V110" s="22">
        <v>0</v>
      </c>
      <c r="W110" s="22">
        <v>0</v>
      </c>
      <c r="X110" s="22">
        <v>0</v>
      </c>
      <c r="Y110" s="22">
        <v>0</v>
      </c>
      <c r="Z110" s="22">
        <v>0</v>
      </c>
      <c r="AA110" s="22">
        <v>0</v>
      </c>
      <c r="AB110" s="22">
        <v>0</v>
      </c>
      <c r="AC110" s="22">
        <v>0</v>
      </c>
      <c r="AD110" s="22">
        <v>0</v>
      </c>
      <c r="AE110" s="22">
        <v>0</v>
      </c>
      <c r="AF110" s="22">
        <v>0</v>
      </c>
      <c r="AG110" s="22">
        <v>0</v>
      </c>
      <c r="AH110" s="22">
        <v>0</v>
      </c>
      <c r="AI110" s="22">
        <v>0</v>
      </c>
      <c r="AJ110" s="22">
        <v>0</v>
      </c>
      <c r="AK110" s="22">
        <v>0</v>
      </c>
      <c r="AL110" s="22">
        <v>0</v>
      </c>
      <c r="AM110" s="22">
        <v>0</v>
      </c>
      <c r="AN110" s="22">
        <v>0</v>
      </c>
      <c r="AO110" s="22">
        <v>0</v>
      </c>
      <c r="AP110" s="22">
        <v>0</v>
      </c>
      <c r="AQ110" s="22">
        <v>0</v>
      </c>
      <c r="AR110" s="22">
        <v>0</v>
      </c>
      <c r="AS110" s="22">
        <v>0</v>
      </c>
      <c r="AT110" s="22">
        <v>0</v>
      </c>
      <c r="AU110" s="22">
        <v>0</v>
      </c>
      <c r="AV110" s="22">
        <v>0</v>
      </c>
      <c r="AW110" s="22">
        <v>0</v>
      </c>
      <c r="AX110" s="22">
        <v>0</v>
      </c>
      <c r="AY110" s="22">
        <v>0</v>
      </c>
      <c r="AZ110" s="22">
        <v>0</v>
      </c>
      <c r="BA110" s="22">
        <v>0</v>
      </c>
      <c r="BB110" s="22">
        <v>0</v>
      </c>
      <c r="BC110" s="22">
        <v>0</v>
      </c>
      <c r="BD110" s="22">
        <v>0</v>
      </c>
      <c r="BE110" s="22">
        <v>0</v>
      </c>
      <c r="BF110" s="22">
        <v>0</v>
      </c>
      <c r="BG110" s="22">
        <v>0</v>
      </c>
      <c r="BH110" s="22">
        <v>0</v>
      </c>
      <c r="BI110" s="22">
        <v>0</v>
      </c>
      <c r="BJ110" s="22">
        <v>0</v>
      </c>
      <c r="BK110" s="22">
        <v>0</v>
      </c>
      <c r="BL110" s="22">
        <v>0</v>
      </c>
      <c r="BM110" s="22">
        <v>0</v>
      </c>
      <c r="BN110" s="22">
        <v>0</v>
      </c>
      <c r="BO110" s="22">
        <v>0</v>
      </c>
      <c r="BP110" s="22">
        <v>0</v>
      </c>
      <c r="BQ110" s="22">
        <v>0</v>
      </c>
      <c r="BR110" s="22">
        <v>0</v>
      </c>
      <c r="BS110" s="22">
        <v>0</v>
      </c>
      <c r="BT110" s="22">
        <v>0</v>
      </c>
      <c r="BU110" s="22">
        <v>0</v>
      </c>
      <c r="BV110" s="22">
        <v>0</v>
      </c>
      <c r="BW110" s="22">
        <v>0</v>
      </c>
      <c r="BX110" s="22">
        <v>0</v>
      </c>
      <c r="BY110" s="22">
        <v>0</v>
      </c>
      <c r="BZ110" s="22">
        <v>0</v>
      </c>
      <c r="CA110" s="22">
        <v>0</v>
      </c>
      <c r="CB110" s="22">
        <v>0</v>
      </c>
      <c r="CC110" s="22">
        <v>0</v>
      </c>
      <c r="CD110" s="22">
        <v>0</v>
      </c>
      <c r="CE110" s="22">
        <v>0</v>
      </c>
      <c r="CF110" s="22">
        <v>0</v>
      </c>
      <c r="CG110" s="22">
        <v>0</v>
      </c>
      <c r="CH110" s="22">
        <v>0</v>
      </c>
      <c r="CI110" s="22">
        <v>0</v>
      </c>
      <c r="CJ110" s="22">
        <v>0</v>
      </c>
      <c r="CK110" s="22">
        <v>0</v>
      </c>
      <c r="CL110" s="22">
        <v>0</v>
      </c>
      <c r="CM110" s="22">
        <v>0</v>
      </c>
      <c r="CN110" s="22">
        <v>0</v>
      </c>
      <c r="CO110" s="22">
        <v>0</v>
      </c>
      <c r="CP110" s="22">
        <v>0</v>
      </c>
      <c r="CQ110" s="22">
        <v>0</v>
      </c>
      <c r="CR110" s="22">
        <v>0</v>
      </c>
      <c r="CS110" s="22">
        <v>0</v>
      </c>
      <c r="CT110" s="22">
        <v>0</v>
      </c>
      <c r="CU110" s="22">
        <v>0</v>
      </c>
      <c r="CV110" s="22">
        <v>0</v>
      </c>
      <c r="CW110" s="22">
        <v>0</v>
      </c>
      <c r="CX110" s="22">
        <v>0</v>
      </c>
      <c r="CY110" s="22">
        <v>0</v>
      </c>
      <c r="CZ110" s="22">
        <v>0</v>
      </c>
      <c r="DA110" s="22">
        <v>0</v>
      </c>
      <c r="DB110" s="22">
        <v>0</v>
      </c>
      <c r="DC110" s="22">
        <v>0</v>
      </c>
      <c r="DD110" s="22">
        <v>0</v>
      </c>
      <c r="DE110" s="22">
        <v>0</v>
      </c>
      <c r="DF110" s="22">
        <v>0</v>
      </c>
      <c r="DG110" s="22">
        <v>0</v>
      </c>
      <c r="DH110" s="22">
        <v>0</v>
      </c>
      <c r="DI110" s="22">
        <v>0</v>
      </c>
      <c r="DJ110" s="22">
        <v>0</v>
      </c>
      <c r="DK110" s="37">
        <v>0</v>
      </c>
      <c r="DL110" s="22">
        <v>0</v>
      </c>
      <c r="DM110" s="22">
        <v>0</v>
      </c>
      <c r="DN110" s="22">
        <v>0</v>
      </c>
      <c r="DO110" s="22">
        <v>0</v>
      </c>
      <c r="DP110" s="22">
        <v>0</v>
      </c>
      <c r="DQ110" s="22">
        <v>0</v>
      </c>
      <c r="DR110" s="22">
        <v>0</v>
      </c>
      <c r="DS110" s="22">
        <v>0</v>
      </c>
      <c r="DT110" s="22">
        <v>0</v>
      </c>
      <c r="DU110" s="22">
        <v>0</v>
      </c>
      <c r="DV110" s="22">
        <v>0</v>
      </c>
      <c r="DW110" s="37">
        <v>0</v>
      </c>
      <c r="DX110" s="22">
        <v>0</v>
      </c>
      <c r="DY110" s="22">
        <v>0</v>
      </c>
      <c r="DZ110" s="36">
        <f t="shared" si="13"/>
        <v>0</v>
      </c>
      <c r="EA110" s="34">
        <f t="shared" si="14"/>
        <v>0</v>
      </c>
    </row>
    <row r="111" spans="2:131" x14ac:dyDescent="0.2">
      <c r="B111" s="21">
        <f t="shared" si="12"/>
        <v>130817</v>
      </c>
      <c r="C111" s="21" t="s">
        <v>78</v>
      </c>
      <c r="D111" s="22">
        <v>0</v>
      </c>
      <c r="E111" s="22">
        <v>0</v>
      </c>
      <c r="F111" s="22">
        <v>0</v>
      </c>
      <c r="G111" s="22">
        <v>0</v>
      </c>
      <c r="H111" s="22">
        <v>0</v>
      </c>
      <c r="I111" s="22">
        <v>0</v>
      </c>
      <c r="J111" s="22">
        <v>0</v>
      </c>
      <c r="K111" s="22">
        <v>0</v>
      </c>
      <c r="L111" s="22">
        <v>0</v>
      </c>
      <c r="M111" s="22">
        <v>0</v>
      </c>
      <c r="N111" s="22">
        <v>0</v>
      </c>
      <c r="O111" s="22">
        <v>0</v>
      </c>
      <c r="P111" s="22">
        <v>0</v>
      </c>
      <c r="Q111" s="22">
        <v>0</v>
      </c>
      <c r="R111" s="22">
        <v>0</v>
      </c>
      <c r="S111" s="22">
        <v>0</v>
      </c>
      <c r="T111" s="22">
        <v>0</v>
      </c>
      <c r="U111" s="22">
        <v>0</v>
      </c>
      <c r="V111" s="22">
        <v>0</v>
      </c>
      <c r="W111" s="22">
        <v>0</v>
      </c>
      <c r="X111" s="22">
        <v>0</v>
      </c>
      <c r="Y111" s="22">
        <v>0</v>
      </c>
      <c r="Z111" s="22">
        <v>0</v>
      </c>
      <c r="AA111" s="22">
        <v>0</v>
      </c>
      <c r="AB111" s="22">
        <v>0</v>
      </c>
      <c r="AC111" s="22">
        <v>0</v>
      </c>
      <c r="AD111" s="22">
        <v>0</v>
      </c>
      <c r="AE111" s="22">
        <v>0</v>
      </c>
      <c r="AF111" s="22">
        <v>0</v>
      </c>
      <c r="AG111" s="22">
        <v>0</v>
      </c>
      <c r="AH111" s="22">
        <v>0</v>
      </c>
      <c r="AI111" s="22">
        <v>0</v>
      </c>
      <c r="AJ111" s="22">
        <v>0</v>
      </c>
      <c r="AK111" s="22">
        <v>0</v>
      </c>
      <c r="AL111" s="22">
        <v>0</v>
      </c>
      <c r="AM111" s="22">
        <v>0</v>
      </c>
      <c r="AN111" s="22">
        <v>0</v>
      </c>
      <c r="AO111" s="22">
        <v>3400000</v>
      </c>
      <c r="AP111" s="22">
        <v>80435471.920000002</v>
      </c>
      <c r="AQ111" s="22">
        <v>22385325.460000001</v>
      </c>
      <c r="AR111" s="22">
        <v>150052964.28999999</v>
      </c>
      <c r="AS111" s="22">
        <v>50023245.990000002</v>
      </c>
      <c r="AT111" s="22">
        <v>64648227.369999997</v>
      </c>
      <c r="AU111" s="22">
        <v>90729985.340000004</v>
      </c>
      <c r="AV111" s="22">
        <v>62935249.630000003</v>
      </c>
      <c r="AW111" s="22">
        <v>16020000.85</v>
      </c>
      <c r="AX111" s="22">
        <v>74305176.010000005</v>
      </c>
      <c r="AY111" s="22">
        <v>73460109.319999993</v>
      </c>
      <c r="AZ111" s="22">
        <v>77435856.780000001</v>
      </c>
      <c r="BA111" s="22">
        <v>68860990.819999993</v>
      </c>
      <c r="BB111" s="22">
        <v>56492121.880000003</v>
      </c>
      <c r="BC111" s="22">
        <v>195464064.58000001</v>
      </c>
      <c r="BD111" s="22">
        <v>449518751.75999999</v>
      </c>
      <c r="BE111" s="22">
        <v>666118882.07000005</v>
      </c>
      <c r="BF111" s="22">
        <v>883187431.38999999</v>
      </c>
      <c r="BG111" s="22">
        <v>983665953.13999999</v>
      </c>
      <c r="BH111" s="22">
        <v>1052640731.53</v>
      </c>
      <c r="BI111" s="22">
        <v>1072225885.67</v>
      </c>
      <c r="BJ111" s="22">
        <v>1097835018.5699999</v>
      </c>
      <c r="BK111" s="22">
        <v>1119655252.77</v>
      </c>
      <c r="BL111" s="22">
        <v>1095291296.29</v>
      </c>
      <c r="BM111" s="22">
        <v>1134604681.3199999</v>
      </c>
      <c r="BN111" s="22">
        <v>1321487319.6600001</v>
      </c>
      <c r="BO111" s="22">
        <v>1219982877.4200001</v>
      </c>
      <c r="BP111" s="22">
        <v>1189852731.5599999</v>
      </c>
      <c r="BQ111" s="22">
        <v>1136692890.3</v>
      </c>
      <c r="BR111" s="22">
        <v>1127524998.3800001</v>
      </c>
      <c r="BS111" s="22">
        <v>827316088.91999996</v>
      </c>
      <c r="BT111" s="22">
        <v>772529579.55999994</v>
      </c>
      <c r="BU111" s="22">
        <v>796713084.51999998</v>
      </c>
      <c r="BV111" s="22">
        <v>806223567.86000001</v>
      </c>
      <c r="BW111" s="22">
        <v>849785286.42999995</v>
      </c>
      <c r="BX111" s="22">
        <v>627835956.89999998</v>
      </c>
      <c r="BY111" s="22">
        <v>823791071.37</v>
      </c>
      <c r="BZ111" s="22">
        <v>805992922.88999999</v>
      </c>
      <c r="CA111" s="22">
        <v>808015492.26999998</v>
      </c>
      <c r="CB111" s="22">
        <v>320436702.08999997</v>
      </c>
      <c r="CC111" s="22">
        <v>325155645.89999998</v>
      </c>
      <c r="CD111" s="22">
        <v>311492474.06</v>
      </c>
      <c r="CE111" s="22">
        <v>314343615.77999997</v>
      </c>
      <c r="CF111" s="22">
        <v>316505317.75</v>
      </c>
      <c r="CG111" s="22">
        <v>79537650.510000005</v>
      </c>
      <c r="CH111" s="22">
        <v>0</v>
      </c>
      <c r="CI111" s="22">
        <v>0</v>
      </c>
      <c r="CJ111" s="22">
        <v>0</v>
      </c>
      <c r="CK111" s="22">
        <v>0</v>
      </c>
      <c r="CL111" s="22">
        <v>0</v>
      </c>
      <c r="CM111" s="22">
        <v>0</v>
      </c>
      <c r="CN111" s="22">
        <v>0</v>
      </c>
      <c r="CO111" s="22">
        <v>0</v>
      </c>
      <c r="CP111" s="22">
        <v>0</v>
      </c>
      <c r="CQ111" s="22">
        <v>0</v>
      </c>
      <c r="CR111" s="22">
        <v>0</v>
      </c>
      <c r="CS111" s="22">
        <v>0</v>
      </c>
      <c r="CT111" s="22">
        <v>0</v>
      </c>
      <c r="CU111" s="22">
        <v>0</v>
      </c>
      <c r="CV111" s="22">
        <v>0</v>
      </c>
      <c r="CW111" s="22">
        <v>0</v>
      </c>
      <c r="CX111" s="22">
        <v>0</v>
      </c>
      <c r="CY111" s="22">
        <v>0</v>
      </c>
      <c r="CZ111" s="22">
        <v>0</v>
      </c>
      <c r="DA111" s="22">
        <v>0</v>
      </c>
      <c r="DB111" s="22">
        <v>0</v>
      </c>
      <c r="DC111" s="22">
        <v>0</v>
      </c>
      <c r="DD111" s="22">
        <v>0</v>
      </c>
      <c r="DE111" s="22">
        <v>0</v>
      </c>
      <c r="DF111" s="22">
        <v>0</v>
      </c>
      <c r="DG111" s="22">
        <v>0</v>
      </c>
      <c r="DH111" s="22">
        <v>0</v>
      </c>
      <c r="DI111" s="22">
        <v>0</v>
      </c>
      <c r="DJ111" s="22">
        <v>0</v>
      </c>
      <c r="DK111" s="37">
        <v>0</v>
      </c>
      <c r="DL111" s="22">
        <v>0</v>
      </c>
      <c r="DM111" s="22">
        <v>0</v>
      </c>
      <c r="DN111" s="22">
        <v>0</v>
      </c>
      <c r="DO111" s="22">
        <v>0</v>
      </c>
      <c r="DP111" s="22">
        <v>0</v>
      </c>
      <c r="DQ111" s="22">
        <v>0</v>
      </c>
      <c r="DR111" s="22">
        <v>0</v>
      </c>
      <c r="DS111" s="22">
        <v>0</v>
      </c>
      <c r="DT111" s="22">
        <v>0</v>
      </c>
      <c r="DU111" s="22">
        <v>0</v>
      </c>
      <c r="DV111" s="22">
        <v>0</v>
      </c>
      <c r="DW111" s="37">
        <v>0</v>
      </c>
      <c r="DX111" s="22">
        <v>0</v>
      </c>
      <c r="DY111" s="22">
        <v>0</v>
      </c>
      <c r="DZ111" s="36">
        <f t="shared" si="13"/>
        <v>0</v>
      </c>
      <c r="EA111" s="34">
        <f t="shared" si="14"/>
        <v>0</v>
      </c>
    </row>
    <row r="112" spans="2:131" x14ac:dyDescent="0.2">
      <c r="B112" s="21">
        <f t="shared" si="12"/>
        <v>130842</v>
      </c>
      <c r="C112" s="21" t="s">
        <v>79</v>
      </c>
      <c r="D112" s="22">
        <v>0</v>
      </c>
      <c r="E112" s="22">
        <v>0</v>
      </c>
      <c r="F112" s="22">
        <v>0</v>
      </c>
      <c r="G112" s="22">
        <v>0</v>
      </c>
      <c r="H112" s="22">
        <v>0</v>
      </c>
      <c r="I112" s="22">
        <v>0</v>
      </c>
      <c r="J112" s="22">
        <v>0</v>
      </c>
      <c r="K112" s="22">
        <v>0</v>
      </c>
      <c r="L112" s="22">
        <v>0</v>
      </c>
      <c r="M112" s="22">
        <v>0</v>
      </c>
      <c r="N112" s="22">
        <v>0</v>
      </c>
      <c r="O112" s="22">
        <v>0</v>
      </c>
      <c r="P112" s="22">
        <v>0</v>
      </c>
      <c r="Q112" s="22">
        <v>0</v>
      </c>
      <c r="R112" s="22">
        <v>0</v>
      </c>
      <c r="S112" s="22">
        <v>0</v>
      </c>
      <c r="T112" s="22">
        <v>0</v>
      </c>
      <c r="U112" s="22">
        <v>0</v>
      </c>
      <c r="V112" s="22">
        <v>0</v>
      </c>
      <c r="W112" s="22">
        <v>0</v>
      </c>
      <c r="X112" s="22">
        <v>0</v>
      </c>
      <c r="Y112" s="22">
        <v>0</v>
      </c>
      <c r="Z112" s="22">
        <v>0</v>
      </c>
      <c r="AA112" s="22">
        <v>0</v>
      </c>
      <c r="AB112" s="22">
        <v>0</v>
      </c>
      <c r="AC112" s="22">
        <v>0</v>
      </c>
      <c r="AD112" s="22">
        <v>0</v>
      </c>
      <c r="AE112" s="22">
        <v>0</v>
      </c>
      <c r="AF112" s="22">
        <v>0</v>
      </c>
      <c r="AG112" s="22">
        <v>0</v>
      </c>
      <c r="AH112" s="22">
        <v>0</v>
      </c>
      <c r="AI112" s="22">
        <v>0</v>
      </c>
      <c r="AJ112" s="22">
        <v>0</v>
      </c>
      <c r="AK112" s="22">
        <v>286519732.25</v>
      </c>
      <c r="AL112" s="22">
        <v>350945827.95999998</v>
      </c>
      <c r="AM112" s="22">
        <v>351321211.89999998</v>
      </c>
      <c r="AN112" s="22">
        <v>351890148.41000003</v>
      </c>
      <c r="AO112" s="22">
        <v>0</v>
      </c>
      <c r="AP112" s="22">
        <v>0</v>
      </c>
      <c r="AQ112" s="22">
        <v>0</v>
      </c>
      <c r="AR112" s="22">
        <v>0</v>
      </c>
      <c r="AS112" s="22">
        <v>0</v>
      </c>
      <c r="AT112" s="22">
        <v>0</v>
      </c>
      <c r="AU112" s="22">
        <v>0</v>
      </c>
      <c r="AV112" s="22">
        <v>0</v>
      </c>
      <c r="AW112" s="22">
        <v>0</v>
      </c>
      <c r="AX112" s="22">
        <v>0</v>
      </c>
      <c r="AY112" s="22">
        <v>0</v>
      </c>
      <c r="AZ112" s="22">
        <v>0</v>
      </c>
      <c r="BA112" s="22">
        <v>0</v>
      </c>
      <c r="BB112" s="22">
        <v>0</v>
      </c>
      <c r="BC112" s="22">
        <v>0</v>
      </c>
      <c r="BD112" s="22">
        <v>0</v>
      </c>
      <c r="BE112" s="22">
        <v>0</v>
      </c>
      <c r="BF112" s="22">
        <v>0</v>
      </c>
      <c r="BG112" s="22">
        <v>0</v>
      </c>
      <c r="BH112" s="22">
        <v>0</v>
      </c>
      <c r="BI112" s="22">
        <v>0</v>
      </c>
      <c r="BJ112" s="22">
        <v>0</v>
      </c>
      <c r="BK112" s="22">
        <v>0</v>
      </c>
      <c r="BL112" s="22">
        <v>0</v>
      </c>
      <c r="BM112" s="22">
        <v>0</v>
      </c>
      <c r="BN112" s="22">
        <v>0</v>
      </c>
      <c r="BO112" s="22">
        <v>0</v>
      </c>
      <c r="BP112" s="22">
        <v>0</v>
      </c>
      <c r="BQ112" s="22">
        <v>0</v>
      </c>
      <c r="BR112" s="22">
        <v>0</v>
      </c>
      <c r="BS112" s="22">
        <v>0</v>
      </c>
      <c r="BT112" s="22">
        <v>0</v>
      </c>
      <c r="BU112" s="22">
        <v>0</v>
      </c>
      <c r="BV112" s="22">
        <v>0</v>
      </c>
      <c r="BW112" s="22">
        <v>0</v>
      </c>
      <c r="BX112" s="22">
        <v>0</v>
      </c>
      <c r="BY112" s="22">
        <v>0</v>
      </c>
      <c r="BZ112" s="22">
        <v>0</v>
      </c>
      <c r="CA112" s="22">
        <v>0</v>
      </c>
      <c r="CB112" s="22">
        <v>0</v>
      </c>
      <c r="CC112" s="22">
        <v>0</v>
      </c>
      <c r="CD112" s="22">
        <v>0</v>
      </c>
      <c r="CE112" s="22">
        <v>0</v>
      </c>
      <c r="CF112" s="22">
        <v>0</v>
      </c>
      <c r="CG112" s="22">
        <v>0</v>
      </c>
      <c r="CH112" s="22">
        <v>0</v>
      </c>
      <c r="CI112" s="22">
        <v>0</v>
      </c>
      <c r="CJ112" s="22">
        <v>0</v>
      </c>
      <c r="CK112" s="22">
        <v>0</v>
      </c>
      <c r="CL112" s="22">
        <v>0</v>
      </c>
      <c r="CM112" s="22">
        <v>0</v>
      </c>
      <c r="CN112" s="22">
        <v>0</v>
      </c>
      <c r="CO112" s="22">
        <v>0</v>
      </c>
      <c r="CP112" s="22">
        <v>0</v>
      </c>
      <c r="CQ112" s="22">
        <v>0</v>
      </c>
      <c r="CR112" s="22">
        <v>0</v>
      </c>
      <c r="CS112" s="22">
        <v>0</v>
      </c>
      <c r="CT112" s="22">
        <v>0</v>
      </c>
      <c r="CU112" s="22">
        <v>0</v>
      </c>
      <c r="CV112" s="22">
        <v>0</v>
      </c>
      <c r="CW112" s="22">
        <v>0</v>
      </c>
      <c r="CX112" s="22">
        <v>0</v>
      </c>
      <c r="CY112" s="22">
        <v>0</v>
      </c>
      <c r="CZ112" s="22">
        <v>0</v>
      </c>
      <c r="DA112" s="22">
        <v>0</v>
      </c>
      <c r="DB112" s="22">
        <v>0</v>
      </c>
      <c r="DC112" s="22">
        <v>0</v>
      </c>
      <c r="DD112" s="22">
        <v>0</v>
      </c>
      <c r="DE112" s="22">
        <v>0</v>
      </c>
      <c r="DF112" s="22">
        <v>0</v>
      </c>
      <c r="DG112" s="22">
        <v>0</v>
      </c>
      <c r="DH112" s="22">
        <v>0</v>
      </c>
      <c r="DI112" s="22">
        <v>0</v>
      </c>
      <c r="DJ112" s="22">
        <v>0</v>
      </c>
      <c r="DK112" s="37">
        <v>0</v>
      </c>
      <c r="DL112" s="22">
        <v>0</v>
      </c>
      <c r="DM112" s="22">
        <v>0</v>
      </c>
      <c r="DN112" s="22">
        <v>0</v>
      </c>
      <c r="DO112" s="22">
        <v>0</v>
      </c>
      <c r="DP112" s="22">
        <v>0</v>
      </c>
      <c r="DQ112" s="22">
        <v>0</v>
      </c>
      <c r="DR112" s="22">
        <v>0</v>
      </c>
      <c r="DS112" s="22">
        <v>0</v>
      </c>
      <c r="DT112" s="22">
        <v>0</v>
      </c>
      <c r="DU112" s="22">
        <v>0</v>
      </c>
      <c r="DV112" s="22">
        <v>0</v>
      </c>
      <c r="DW112" s="37">
        <v>0</v>
      </c>
      <c r="DX112" s="22">
        <v>0</v>
      </c>
      <c r="DY112" s="22">
        <v>0</v>
      </c>
      <c r="DZ112" s="36">
        <f t="shared" si="13"/>
        <v>0</v>
      </c>
      <c r="EA112" s="34">
        <f t="shared" si="14"/>
        <v>0</v>
      </c>
    </row>
    <row r="113" spans="2:131" x14ac:dyDescent="0.2">
      <c r="B113" s="21">
        <f t="shared" si="12"/>
        <v>131203</v>
      </c>
      <c r="C113" s="21" t="s">
        <v>62</v>
      </c>
      <c r="D113" s="22">
        <v>0</v>
      </c>
      <c r="E113" s="22">
        <v>0</v>
      </c>
      <c r="F113" s="22">
        <v>0</v>
      </c>
      <c r="G113" s="22">
        <v>0</v>
      </c>
      <c r="H113" s="22">
        <v>0</v>
      </c>
      <c r="I113" s="22">
        <v>0</v>
      </c>
      <c r="J113" s="22">
        <v>0</v>
      </c>
      <c r="K113" s="22">
        <v>0</v>
      </c>
      <c r="L113" s="22">
        <v>0</v>
      </c>
      <c r="M113" s="22">
        <v>0</v>
      </c>
      <c r="N113" s="22">
        <v>0</v>
      </c>
      <c r="O113" s="22">
        <v>0</v>
      </c>
      <c r="P113" s="22">
        <v>0</v>
      </c>
      <c r="Q113" s="22">
        <v>0</v>
      </c>
      <c r="R113" s="22">
        <v>0</v>
      </c>
      <c r="S113" s="22">
        <v>0</v>
      </c>
      <c r="T113" s="22">
        <v>0</v>
      </c>
      <c r="U113" s="22">
        <v>0</v>
      </c>
      <c r="V113" s="22">
        <v>0</v>
      </c>
      <c r="W113" s="22">
        <v>0</v>
      </c>
      <c r="X113" s="22">
        <v>0</v>
      </c>
      <c r="Y113" s="22">
        <v>0</v>
      </c>
      <c r="Z113" s="22">
        <v>0</v>
      </c>
      <c r="AA113" s="22">
        <v>0</v>
      </c>
      <c r="AB113" s="22">
        <v>0</v>
      </c>
      <c r="AC113" s="22">
        <v>0</v>
      </c>
      <c r="AD113" s="22">
        <v>0</v>
      </c>
      <c r="AE113" s="22">
        <v>0</v>
      </c>
      <c r="AF113" s="22">
        <v>0</v>
      </c>
      <c r="AG113" s="22">
        <v>0</v>
      </c>
      <c r="AH113" s="22">
        <v>0</v>
      </c>
      <c r="AI113" s="22">
        <v>0</v>
      </c>
      <c r="AJ113" s="22">
        <v>0</v>
      </c>
      <c r="AK113" s="22">
        <v>0</v>
      </c>
      <c r="AL113" s="22">
        <v>0</v>
      </c>
      <c r="AM113" s="22">
        <v>0</v>
      </c>
      <c r="AN113" s="22">
        <v>0</v>
      </c>
      <c r="AO113" s="22">
        <v>0</v>
      </c>
      <c r="AP113" s="22">
        <v>0</v>
      </c>
      <c r="AQ113" s="22">
        <v>0</v>
      </c>
      <c r="AR113" s="22">
        <v>0</v>
      </c>
      <c r="AS113" s="22">
        <v>0</v>
      </c>
      <c r="AT113" s="22">
        <v>0</v>
      </c>
      <c r="AU113" s="22">
        <v>0</v>
      </c>
      <c r="AV113" s="22">
        <v>0</v>
      </c>
      <c r="AW113" s="22">
        <v>0</v>
      </c>
      <c r="AX113" s="22">
        <v>0</v>
      </c>
      <c r="AY113" s="22">
        <v>0</v>
      </c>
      <c r="AZ113" s="22">
        <v>0</v>
      </c>
      <c r="BA113" s="22">
        <v>0</v>
      </c>
      <c r="BB113" s="22">
        <v>0</v>
      </c>
      <c r="BC113" s="22">
        <v>0</v>
      </c>
      <c r="BD113" s="22">
        <v>0</v>
      </c>
      <c r="BE113" s="22">
        <v>0</v>
      </c>
      <c r="BF113" s="22">
        <v>0</v>
      </c>
      <c r="BG113" s="22">
        <v>0</v>
      </c>
      <c r="BH113" s="22">
        <v>0</v>
      </c>
      <c r="BI113" s="22">
        <v>0</v>
      </c>
      <c r="BJ113" s="22">
        <v>0</v>
      </c>
      <c r="BK113" s="22">
        <v>0</v>
      </c>
      <c r="BL113" s="22">
        <v>0</v>
      </c>
      <c r="BM113" s="22">
        <v>0</v>
      </c>
      <c r="BN113" s="22">
        <v>0</v>
      </c>
      <c r="BO113" s="22">
        <v>0</v>
      </c>
      <c r="BP113" s="22">
        <v>0</v>
      </c>
      <c r="BQ113" s="22">
        <v>0</v>
      </c>
      <c r="BR113" s="22">
        <v>0</v>
      </c>
      <c r="BS113" s="22">
        <v>0</v>
      </c>
      <c r="BT113" s="22">
        <v>0</v>
      </c>
      <c r="BU113" s="22">
        <v>0</v>
      </c>
      <c r="BV113" s="22">
        <v>0</v>
      </c>
      <c r="BW113" s="22">
        <v>0</v>
      </c>
      <c r="BX113" s="22">
        <v>0</v>
      </c>
      <c r="BY113" s="22">
        <v>0</v>
      </c>
      <c r="BZ113" s="22">
        <v>0</v>
      </c>
      <c r="CA113" s="22">
        <v>0</v>
      </c>
      <c r="CB113" s="22">
        <v>0</v>
      </c>
      <c r="CC113" s="22">
        <v>0</v>
      </c>
      <c r="CD113" s="22">
        <v>0</v>
      </c>
      <c r="CE113" s="22">
        <v>0</v>
      </c>
      <c r="CF113" s="22">
        <v>0</v>
      </c>
      <c r="CG113" s="22">
        <v>0</v>
      </c>
      <c r="CH113" s="22">
        <v>0</v>
      </c>
      <c r="CI113" s="22">
        <v>0</v>
      </c>
      <c r="CJ113" s="22">
        <v>0</v>
      </c>
      <c r="CK113" s="22">
        <v>0</v>
      </c>
      <c r="CL113" s="22">
        <v>0</v>
      </c>
      <c r="CM113" s="22">
        <v>0</v>
      </c>
      <c r="CN113" s="22">
        <v>0</v>
      </c>
      <c r="CO113" s="22">
        <v>0</v>
      </c>
      <c r="CP113" s="22">
        <v>0</v>
      </c>
      <c r="CQ113" s="22">
        <v>0</v>
      </c>
      <c r="CR113" s="22">
        <v>0</v>
      </c>
      <c r="CS113" s="22">
        <v>0</v>
      </c>
      <c r="CT113" s="22">
        <v>0</v>
      </c>
      <c r="CU113" s="22">
        <v>0</v>
      </c>
      <c r="CV113" s="22">
        <v>0</v>
      </c>
      <c r="CW113" s="22">
        <v>0</v>
      </c>
      <c r="CX113" s="22">
        <v>0</v>
      </c>
      <c r="CY113" s="22">
        <v>0</v>
      </c>
      <c r="CZ113" s="22">
        <v>0</v>
      </c>
      <c r="DA113" s="22">
        <v>0</v>
      </c>
      <c r="DB113" s="22">
        <v>0</v>
      </c>
      <c r="DC113" s="22">
        <v>0</v>
      </c>
      <c r="DD113" s="22">
        <v>0</v>
      </c>
      <c r="DE113" s="22">
        <v>0</v>
      </c>
      <c r="DF113" s="22">
        <v>0</v>
      </c>
      <c r="DG113" s="22">
        <v>0</v>
      </c>
      <c r="DH113" s="22">
        <v>0</v>
      </c>
      <c r="DI113" s="22">
        <v>0</v>
      </c>
      <c r="DJ113" s="22">
        <v>0</v>
      </c>
      <c r="DK113" s="37">
        <v>0</v>
      </c>
      <c r="DL113" s="22">
        <v>0</v>
      </c>
      <c r="DM113" s="22">
        <v>0</v>
      </c>
      <c r="DN113" s="22">
        <v>0</v>
      </c>
      <c r="DO113" s="22">
        <v>0</v>
      </c>
      <c r="DP113" s="22">
        <v>0</v>
      </c>
      <c r="DQ113" s="22">
        <v>0</v>
      </c>
      <c r="DR113" s="22">
        <v>0</v>
      </c>
      <c r="DS113" s="22">
        <v>0</v>
      </c>
      <c r="DT113" s="22">
        <v>0</v>
      </c>
      <c r="DU113" s="22">
        <v>0</v>
      </c>
      <c r="DV113" s="22">
        <v>0</v>
      </c>
      <c r="DW113" s="37">
        <v>0</v>
      </c>
      <c r="DX113" s="22">
        <v>0</v>
      </c>
      <c r="DY113" s="22">
        <v>0</v>
      </c>
      <c r="DZ113" s="36">
        <f t="shared" si="13"/>
        <v>0</v>
      </c>
      <c r="EA113" s="34">
        <f t="shared" si="14"/>
        <v>0</v>
      </c>
    </row>
    <row r="114" spans="2:131" x14ac:dyDescent="0.2">
      <c r="B114" s="21">
        <f t="shared" si="12"/>
        <v>131410</v>
      </c>
      <c r="C114" s="21" t="s">
        <v>66</v>
      </c>
      <c r="D114" s="22">
        <v>0</v>
      </c>
      <c r="E114" s="22">
        <v>0</v>
      </c>
      <c r="F114" s="22">
        <v>0</v>
      </c>
      <c r="G114" s="22">
        <v>0</v>
      </c>
      <c r="H114" s="22">
        <v>0</v>
      </c>
      <c r="I114" s="22">
        <v>0</v>
      </c>
      <c r="J114" s="22">
        <v>0</v>
      </c>
      <c r="K114" s="22">
        <v>0</v>
      </c>
      <c r="L114" s="22">
        <v>0</v>
      </c>
      <c r="M114" s="22">
        <v>0</v>
      </c>
      <c r="N114" s="22">
        <v>0</v>
      </c>
      <c r="O114" s="22">
        <v>0</v>
      </c>
      <c r="P114" s="22">
        <v>0</v>
      </c>
      <c r="Q114" s="22">
        <v>0</v>
      </c>
      <c r="R114" s="22">
        <v>0</v>
      </c>
      <c r="S114" s="22">
        <v>0</v>
      </c>
      <c r="T114" s="22">
        <v>0</v>
      </c>
      <c r="U114" s="22">
        <v>0</v>
      </c>
      <c r="V114" s="22">
        <v>0</v>
      </c>
      <c r="W114" s="22">
        <v>0</v>
      </c>
      <c r="X114" s="22">
        <v>0</v>
      </c>
      <c r="Y114" s="22">
        <v>0</v>
      </c>
      <c r="Z114" s="22">
        <v>0</v>
      </c>
      <c r="AA114" s="22">
        <v>0</v>
      </c>
      <c r="AB114" s="22">
        <v>0</v>
      </c>
      <c r="AC114" s="22">
        <v>0</v>
      </c>
      <c r="AD114" s="22">
        <v>0</v>
      </c>
      <c r="AE114" s="22">
        <v>0</v>
      </c>
      <c r="AF114" s="22">
        <v>0</v>
      </c>
      <c r="AG114" s="22">
        <v>0</v>
      </c>
      <c r="AH114" s="22">
        <v>0</v>
      </c>
      <c r="AI114" s="22">
        <v>0</v>
      </c>
      <c r="AJ114" s="22">
        <v>0</v>
      </c>
      <c r="AK114" s="22">
        <v>0</v>
      </c>
      <c r="AL114" s="22">
        <v>0</v>
      </c>
      <c r="AM114" s="22">
        <v>0</v>
      </c>
      <c r="AN114" s="22">
        <v>0</v>
      </c>
      <c r="AO114" s="22">
        <v>0</v>
      </c>
      <c r="AP114" s="22">
        <v>0</v>
      </c>
      <c r="AQ114" s="22">
        <v>0</v>
      </c>
      <c r="AR114" s="22">
        <v>0</v>
      </c>
      <c r="AS114" s="22">
        <v>0</v>
      </c>
      <c r="AT114" s="22">
        <v>0</v>
      </c>
      <c r="AU114" s="22">
        <v>0</v>
      </c>
      <c r="AV114" s="22">
        <v>0</v>
      </c>
      <c r="AW114" s="22">
        <v>0</v>
      </c>
      <c r="AX114" s="22">
        <v>0</v>
      </c>
      <c r="AY114" s="22">
        <v>0</v>
      </c>
      <c r="AZ114" s="22">
        <v>0</v>
      </c>
      <c r="BA114" s="22">
        <v>0</v>
      </c>
      <c r="BB114" s="22">
        <v>0</v>
      </c>
      <c r="BC114" s="22">
        <v>0</v>
      </c>
      <c r="BD114" s="22">
        <v>0</v>
      </c>
      <c r="BE114" s="22">
        <v>0</v>
      </c>
      <c r="BF114" s="22">
        <v>0</v>
      </c>
      <c r="BG114" s="22">
        <v>0</v>
      </c>
      <c r="BH114" s="22">
        <v>0</v>
      </c>
      <c r="BI114" s="22">
        <v>0</v>
      </c>
      <c r="BJ114" s="22">
        <v>0</v>
      </c>
      <c r="BK114" s="22">
        <v>0</v>
      </c>
      <c r="BL114" s="22">
        <v>0</v>
      </c>
      <c r="BM114" s="22">
        <v>0</v>
      </c>
      <c r="BN114" s="22">
        <v>0</v>
      </c>
      <c r="BO114" s="22">
        <v>0</v>
      </c>
      <c r="BP114" s="22">
        <v>0</v>
      </c>
      <c r="BQ114" s="22">
        <v>0</v>
      </c>
      <c r="BR114" s="22">
        <v>0</v>
      </c>
      <c r="BS114" s="22">
        <v>0</v>
      </c>
      <c r="BT114" s="22">
        <v>0</v>
      </c>
      <c r="BU114" s="22">
        <v>0</v>
      </c>
      <c r="BV114" s="22">
        <v>0</v>
      </c>
      <c r="BW114" s="22">
        <v>0</v>
      </c>
      <c r="BX114" s="22">
        <v>0</v>
      </c>
      <c r="BY114" s="22">
        <v>0</v>
      </c>
      <c r="BZ114" s="22">
        <v>0</v>
      </c>
      <c r="CA114" s="22">
        <v>0</v>
      </c>
      <c r="CB114" s="22">
        <v>0</v>
      </c>
      <c r="CC114" s="22">
        <v>0</v>
      </c>
      <c r="CD114" s="22">
        <v>0</v>
      </c>
      <c r="CE114" s="22">
        <v>0</v>
      </c>
      <c r="CF114" s="22">
        <v>0</v>
      </c>
      <c r="CG114" s="22">
        <v>0</v>
      </c>
      <c r="CH114" s="22">
        <v>0</v>
      </c>
      <c r="CI114" s="22">
        <v>0</v>
      </c>
      <c r="CJ114" s="22">
        <v>0</v>
      </c>
      <c r="CK114" s="22">
        <v>0</v>
      </c>
      <c r="CL114" s="22">
        <v>0</v>
      </c>
      <c r="CM114" s="22">
        <v>0</v>
      </c>
      <c r="CN114" s="22">
        <v>0</v>
      </c>
      <c r="CO114" s="22">
        <v>0</v>
      </c>
      <c r="CP114" s="22">
        <v>0</v>
      </c>
      <c r="CQ114" s="22">
        <v>0</v>
      </c>
      <c r="CR114" s="22">
        <v>0</v>
      </c>
      <c r="CS114" s="22">
        <v>0</v>
      </c>
      <c r="CT114" s="22">
        <v>0</v>
      </c>
      <c r="CU114" s="22">
        <v>0</v>
      </c>
      <c r="CV114" s="22">
        <v>0</v>
      </c>
      <c r="CW114" s="22">
        <v>0</v>
      </c>
      <c r="CX114" s="22">
        <v>0</v>
      </c>
      <c r="CY114" s="22">
        <v>0</v>
      </c>
      <c r="CZ114" s="22">
        <v>0</v>
      </c>
      <c r="DA114" s="22">
        <v>0</v>
      </c>
      <c r="DB114" s="22">
        <v>0</v>
      </c>
      <c r="DC114" s="22">
        <v>0</v>
      </c>
      <c r="DD114" s="22">
        <v>0</v>
      </c>
      <c r="DE114" s="22">
        <v>0</v>
      </c>
      <c r="DF114" s="22">
        <v>0</v>
      </c>
      <c r="DG114" s="22">
        <v>0</v>
      </c>
      <c r="DH114" s="22">
        <v>0</v>
      </c>
      <c r="DI114" s="22">
        <v>0</v>
      </c>
      <c r="DJ114" s="22">
        <v>0</v>
      </c>
      <c r="DK114" s="37">
        <v>0</v>
      </c>
      <c r="DL114" s="22">
        <v>0</v>
      </c>
      <c r="DM114" s="22">
        <v>0</v>
      </c>
      <c r="DN114" s="22">
        <v>0</v>
      </c>
      <c r="DO114" s="22">
        <v>0</v>
      </c>
      <c r="DP114" s="22">
        <v>0</v>
      </c>
      <c r="DQ114" s="22">
        <v>0</v>
      </c>
      <c r="DR114" s="22">
        <v>0</v>
      </c>
      <c r="DS114" s="22">
        <v>0</v>
      </c>
      <c r="DT114" s="22">
        <v>0</v>
      </c>
      <c r="DU114" s="22">
        <v>0</v>
      </c>
      <c r="DV114" s="22">
        <v>0</v>
      </c>
      <c r="DW114" s="37">
        <v>0</v>
      </c>
      <c r="DX114" s="22">
        <v>0</v>
      </c>
      <c r="DY114" s="22">
        <v>0</v>
      </c>
      <c r="DZ114" s="36">
        <f t="shared" si="13"/>
        <v>0</v>
      </c>
      <c r="EA114" s="34">
        <f t="shared" si="14"/>
        <v>0</v>
      </c>
    </row>
    <row r="115" spans="2:131" x14ac:dyDescent="0.2">
      <c r="B115" s="21">
        <f t="shared" si="12"/>
        <v>131490</v>
      </c>
      <c r="C115" s="21" t="s">
        <v>80</v>
      </c>
      <c r="D115" s="22">
        <v>0</v>
      </c>
      <c r="E115" s="22">
        <v>0</v>
      </c>
      <c r="F115" s="22">
        <v>0</v>
      </c>
      <c r="G115" s="22">
        <v>0</v>
      </c>
      <c r="H115" s="22">
        <v>0</v>
      </c>
      <c r="I115" s="22">
        <v>0</v>
      </c>
      <c r="J115" s="22">
        <v>0</v>
      </c>
      <c r="K115" s="22">
        <v>0</v>
      </c>
      <c r="L115" s="22">
        <v>0</v>
      </c>
      <c r="M115" s="22">
        <v>0</v>
      </c>
      <c r="N115" s="22">
        <v>0</v>
      </c>
      <c r="O115" s="22">
        <v>0</v>
      </c>
      <c r="P115" s="22">
        <v>0</v>
      </c>
      <c r="Q115" s="22">
        <v>0</v>
      </c>
      <c r="R115" s="22">
        <v>0</v>
      </c>
      <c r="S115" s="22">
        <v>0</v>
      </c>
      <c r="T115" s="22">
        <v>0</v>
      </c>
      <c r="U115" s="22">
        <v>0</v>
      </c>
      <c r="V115" s="22">
        <v>0</v>
      </c>
      <c r="W115" s="22">
        <v>0</v>
      </c>
      <c r="X115" s="22">
        <v>0</v>
      </c>
      <c r="Y115" s="22">
        <v>0</v>
      </c>
      <c r="Z115" s="22">
        <v>0</v>
      </c>
      <c r="AA115" s="22">
        <v>0</v>
      </c>
      <c r="AB115" s="22">
        <v>0</v>
      </c>
      <c r="AC115" s="22">
        <v>0</v>
      </c>
      <c r="AD115" s="22">
        <v>0</v>
      </c>
      <c r="AE115" s="22">
        <v>0</v>
      </c>
      <c r="AF115" s="22">
        <v>0</v>
      </c>
      <c r="AG115" s="22">
        <v>0</v>
      </c>
      <c r="AH115" s="22">
        <v>0</v>
      </c>
      <c r="AI115" s="22">
        <v>0</v>
      </c>
      <c r="AJ115" s="22">
        <v>0</v>
      </c>
      <c r="AK115" s="22">
        <v>0</v>
      </c>
      <c r="AL115" s="22">
        <v>0</v>
      </c>
      <c r="AM115" s="22">
        <v>0</v>
      </c>
      <c r="AN115" s="22">
        <v>0</v>
      </c>
      <c r="AO115" s="22">
        <v>0</v>
      </c>
      <c r="AP115" s="22">
        <v>0</v>
      </c>
      <c r="AQ115" s="22">
        <v>0</v>
      </c>
      <c r="AR115" s="22">
        <v>0</v>
      </c>
      <c r="AS115" s="22">
        <v>0</v>
      </c>
      <c r="AT115" s="22">
        <v>0</v>
      </c>
      <c r="AU115" s="22">
        <v>0</v>
      </c>
      <c r="AV115" s="22">
        <v>0</v>
      </c>
      <c r="AW115" s="22">
        <v>0</v>
      </c>
      <c r="AX115" s="22">
        <v>0</v>
      </c>
      <c r="AY115" s="22">
        <v>0</v>
      </c>
      <c r="AZ115" s="22">
        <v>0</v>
      </c>
      <c r="BA115" s="22">
        <v>0</v>
      </c>
      <c r="BB115" s="22">
        <v>0</v>
      </c>
      <c r="BC115" s="22">
        <v>0</v>
      </c>
      <c r="BD115" s="22">
        <v>0</v>
      </c>
      <c r="BE115" s="22">
        <v>0</v>
      </c>
      <c r="BF115" s="22">
        <v>0</v>
      </c>
      <c r="BG115" s="22">
        <v>0</v>
      </c>
      <c r="BH115" s="22">
        <v>0</v>
      </c>
      <c r="BI115" s="22">
        <v>0</v>
      </c>
      <c r="BJ115" s="22">
        <v>0</v>
      </c>
      <c r="BK115" s="22">
        <v>0</v>
      </c>
      <c r="BL115" s="22">
        <v>0</v>
      </c>
      <c r="BM115" s="22">
        <v>0</v>
      </c>
      <c r="BN115" s="22">
        <v>0</v>
      </c>
      <c r="BO115" s="22">
        <v>0</v>
      </c>
      <c r="BP115" s="22">
        <v>0</v>
      </c>
      <c r="BQ115" s="22">
        <v>0</v>
      </c>
      <c r="BR115" s="22">
        <v>0</v>
      </c>
      <c r="BS115" s="22">
        <v>0</v>
      </c>
      <c r="BT115" s="22">
        <v>0</v>
      </c>
      <c r="BU115" s="22">
        <v>0</v>
      </c>
      <c r="BV115" s="22">
        <v>0</v>
      </c>
      <c r="BW115" s="22">
        <v>0</v>
      </c>
      <c r="BX115" s="22">
        <v>0</v>
      </c>
      <c r="BY115" s="22">
        <v>0</v>
      </c>
      <c r="BZ115" s="22">
        <v>0</v>
      </c>
      <c r="CA115" s="22">
        <v>0</v>
      </c>
      <c r="CB115" s="22">
        <v>0</v>
      </c>
      <c r="CC115" s="22">
        <v>0</v>
      </c>
      <c r="CD115" s="22">
        <v>0</v>
      </c>
      <c r="CE115" s="22">
        <v>0</v>
      </c>
      <c r="CF115" s="22">
        <v>0</v>
      </c>
      <c r="CG115" s="22">
        <v>0</v>
      </c>
      <c r="CH115" s="22">
        <v>0</v>
      </c>
      <c r="CI115" s="22">
        <v>0</v>
      </c>
      <c r="CJ115" s="22">
        <v>0</v>
      </c>
      <c r="CK115" s="22">
        <v>0</v>
      </c>
      <c r="CL115" s="22">
        <v>0</v>
      </c>
      <c r="CM115" s="22">
        <v>0</v>
      </c>
      <c r="CN115" s="22">
        <v>0</v>
      </c>
      <c r="CO115" s="22">
        <v>0</v>
      </c>
      <c r="CP115" s="22">
        <v>0</v>
      </c>
      <c r="CQ115" s="22">
        <v>0</v>
      </c>
      <c r="CR115" s="22">
        <v>0</v>
      </c>
      <c r="CS115" s="22">
        <v>0</v>
      </c>
      <c r="CT115" s="22">
        <v>0</v>
      </c>
      <c r="CU115" s="22">
        <v>0</v>
      </c>
      <c r="CV115" s="22">
        <v>0</v>
      </c>
      <c r="CW115" s="22">
        <v>0</v>
      </c>
      <c r="CX115" s="22">
        <v>0</v>
      </c>
      <c r="CY115" s="22">
        <v>0</v>
      </c>
      <c r="CZ115" s="22">
        <v>0</v>
      </c>
      <c r="DA115" s="22">
        <v>0</v>
      </c>
      <c r="DB115" s="22">
        <v>0</v>
      </c>
      <c r="DC115" s="22">
        <v>0</v>
      </c>
      <c r="DD115" s="22">
        <v>0</v>
      </c>
      <c r="DE115" s="22">
        <v>0</v>
      </c>
      <c r="DF115" s="22">
        <v>0</v>
      </c>
      <c r="DG115" s="22">
        <v>0</v>
      </c>
      <c r="DH115" s="22">
        <v>0</v>
      </c>
      <c r="DI115" s="22">
        <v>0</v>
      </c>
      <c r="DJ115" s="22">
        <v>0</v>
      </c>
      <c r="DK115" s="37">
        <v>0</v>
      </c>
      <c r="DL115" s="22">
        <v>0</v>
      </c>
      <c r="DM115" s="22">
        <v>0</v>
      </c>
      <c r="DN115" s="22">
        <v>0</v>
      </c>
      <c r="DO115" s="22">
        <v>0</v>
      </c>
      <c r="DP115" s="22">
        <v>0</v>
      </c>
      <c r="DQ115" s="22">
        <v>0</v>
      </c>
      <c r="DR115" s="22">
        <v>0</v>
      </c>
      <c r="DS115" s="22">
        <v>0</v>
      </c>
      <c r="DT115" s="22">
        <v>0</v>
      </c>
      <c r="DU115" s="22">
        <v>0</v>
      </c>
      <c r="DV115" s="22">
        <v>0</v>
      </c>
      <c r="DW115" s="37">
        <v>0</v>
      </c>
      <c r="DX115" s="22">
        <v>0</v>
      </c>
      <c r="DY115" s="22">
        <v>0</v>
      </c>
      <c r="DZ115" s="36">
        <f t="shared" si="13"/>
        <v>0</v>
      </c>
      <c r="EA115" s="34">
        <f t="shared" si="14"/>
        <v>0</v>
      </c>
    </row>
    <row r="116" spans="2:131" x14ac:dyDescent="0.2">
      <c r="B116" s="21">
        <f t="shared" si="12"/>
        <v>131604</v>
      </c>
      <c r="C116" s="21" t="s">
        <v>81</v>
      </c>
      <c r="D116" s="22">
        <v>0</v>
      </c>
      <c r="E116" s="22">
        <v>0</v>
      </c>
      <c r="F116" s="22">
        <v>0</v>
      </c>
      <c r="G116" s="22">
        <v>0</v>
      </c>
      <c r="H116" s="22">
        <v>0</v>
      </c>
      <c r="I116" s="22">
        <v>0</v>
      </c>
      <c r="J116" s="22">
        <v>0</v>
      </c>
      <c r="K116" s="22">
        <v>0</v>
      </c>
      <c r="L116" s="22">
        <v>0</v>
      </c>
      <c r="M116" s="22">
        <v>0</v>
      </c>
      <c r="N116" s="22">
        <v>0</v>
      </c>
      <c r="O116" s="22">
        <v>0</v>
      </c>
      <c r="P116" s="22">
        <v>0</v>
      </c>
      <c r="Q116" s="22">
        <v>0</v>
      </c>
      <c r="R116" s="22">
        <v>0</v>
      </c>
      <c r="S116" s="22">
        <v>0</v>
      </c>
      <c r="T116" s="22">
        <v>0</v>
      </c>
      <c r="U116" s="22">
        <v>0</v>
      </c>
      <c r="V116" s="22">
        <v>0</v>
      </c>
      <c r="W116" s="22">
        <v>0</v>
      </c>
      <c r="X116" s="22">
        <v>0</v>
      </c>
      <c r="Y116" s="22">
        <v>0</v>
      </c>
      <c r="Z116" s="22">
        <v>0</v>
      </c>
      <c r="AA116" s="22">
        <v>0</v>
      </c>
      <c r="AB116" s="22">
        <v>0</v>
      </c>
      <c r="AC116" s="22">
        <v>0</v>
      </c>
      <c r="AD116" s="22">
        <v>0</v>
      </c>
      <c r="AE116" s="22">
        <v>0</v>
      </c>
      <c r="AF116" s="22">
        <v>0</v>
      </c>
      <c r="AG116" s="22">
        <v>0</v>
      </c>
      <c r="AH116" s="22">
        <v>0</v>
      </c>
      <c r="AI116" s="22">
        <v>0</v>
      </c>
      <c r="AJ116" s="22">
        <v>0</v>
      </c>
      <c r="AK116" s="22">
        <v>0</v>
      </c>
      <c r="AL116" s="22">
        <v>0</v>
      </c>
      <c r="AM116" s="22">
        <v>0</v>
      </c>
      <c r="AN116" s="22">
        <v>0</v>
      </c>
      <c r="AO116" s="22">
        <v>0</v>
      </c>
      <c r="AP116" s="22">
        <v>0</v>
      </c>
      <c r="AQ116" s="22">
        <v>0</v>
      </c>
      <c r="AR116" s="22">
        <v>0</v>
      </c>
      <c r="AS116" s="22">
        <v>0</v>
      </c>
      <c r="AT116" s="22">
        <v>0</v>
      </c>
      <c r="AU116" s="22">
        <v>0</v>
      </c>
      <c r="AV116" s="22">
        <v>0</v>
      </c>
      <c r="AW116" s="22">
        <v>0</v>
      </c>
      <c r="AX116" s="22">
        <v>0</v>
      </c>
      <c r="AY116" s="22">
        <v>0</v>
      </c>
      <c r="AZ116" s="22">
        <v>0</v>
      </c>
      <c r="BA116" s="22">
        <v>0</v>
      </c>
      <c r="BB116" s="22">
        <v>0</v>
      </c>
      <c r="BC116" s="22">
        <v>0</v>
      </c>
      <c r="BD116" s="22">
        <v>0</v>
      </c>
      <c r="BE116" s="22">
        <v>0</v>
      </c>
      <c r="BF116" s="22">
        <v>0</v>
      </c>
      <c r="BG116" s="22">
        <v>0</v>
      </c>
      <c r="BH116" s="22">
        <v>0</v>
      </c>
      <c r="BI116" s="22">
        <v>0</v>
      </c>
      <c r="BJ116" s="22">
        <v>0</v>
      </c>
      <c r="BK116" s="22">
        <v>0</v>
      </c>
      <c r="BL116" s="22">
        <v>0</v>
      </c>
      <c r="BM116" s="22">
        <v>0</v>
      </c>
      <c r="BN116" s="22">
        <v>0</v>
      </c>
      <c r="BO116" s="22">
        <v>0</v>
      </c>
      <c r="BP116" s="22">
        <v>0</v>
      </c>
      <c r="BQ116" s="22">
        <v>0</v>
      </c>
      <c r="BR116" s="22">
        <v>0</v>
      </c>
      <c r="BS116" s="22">
        <v>0</v>
      </c>
      <c r="BT116" s="22">
        <v>0</v>
      </c>
      <c r="BU116" s="22">
        <v>0</v>
      </c>
      <c r="BV116" s="22">
        <v>0</v>
      </c>
      <c r="BW116" s="22">
        <v>0</v>
      </c>
      <c r="BX116" s="22">
        <v>0</v>
      </c>
      <c r="BY116" s="22">
        <v>0</v>
      </c>
      <c r="BZ116" s="22">
        <v>0</v>
      </c>
      <c r="CA116" s="22">
        <v>0</v>
      </c>
      <c r="CB116" s="22">
        <v>0</v>
      </c>
      <c r="CC116" s="22">
        <v>0</v>
      </c>
      <c r="CD116" s="22">
        <v>0</v>
      </c>
      <c r="CE116" s="22">
        <v>0</v>
      </c>
      <c r="CF116" s="22">
        <v>0</v>
      </c>
      <c r="CG116" s="22">
        <v>0</v>
      </c>
      <c r="CH116" s="22">
        <v>0</v>
      </c>
      <c r="CI116" s="22">
        <v>0</v>
      </c>
      <c r="CJ116" s="22">
        <v>0</v>
      </c>
      <c r="CK116" s="22">
        <v>0</v>
      </c>
      <c r="CL116" s="22">
        <v>0</v>
      </c>
      <c r="CM116" s="22">
        <v>0</v>
      </c>
      <c r="CN116" s="22">
        <v>0</v>
      </c>
      <c r="CO116" s="22">
        <v>0</v>
      </c>
      <c r="CP116" s="22">
        <v>0</v>
      </c>
      <c r="CQ116" s="22">
        <v>0</v>
      </c>
      <c r="CR116" s="22">
        <v>0</v>
      </c>
      <c r="CS116" s="22">
        <v>0</v>
      </c>
      <c r="CT116" s="22">
        <v>0</v>
      </c>
      <c r="CU116" s="22">
        <v>0</v>
      </c>
      <c r="CV116" s="22">
        <v>0</v>
      </c>
      <c r="CW116" s="22">
        <v>0</v>
      </c>
      <c r="CX116" s="22">
        <v>0</v>
      </c>
      <c r="CY116" s="22">
        <v>0</v>
      </c>
      <c r="CZ116" s="22">
        <v>0</v>
      </c>
      <c r="DA116" s="22">
        <v>0</v>
      </c>
      <c r="DB116" s="22">
        <v>0</v>
      </c>
      <c r="DC116" s="22">
        <v>0</v>
      </c>
      <c r="DD116" s="22">
        <v>0</v>
      </c>
      <c r="DE116" s="22">
        <v>0</v>
      </c>
      <c r="DF116" s="22">
        <v>0</v>
      </c>
      <c r="DG116" s="22">
        <v>0</v>
      </c>
      <c r="DH116" s="22">
        <v>0</v>
      </c>
      <c r="DI116" s="22">
        <v>0</v>
      </c>
      <c r="DJ116" s="22">
        <v>0</v>
      </c>
      <c r="DK116" s="37">
        <v>0</v>
      </c>
      <c r="DL116" s="22">
        <v>0</v>
      </c>
      <c r="DM116" s="22">
        <v>0</v>
      </c>
      <c r="DN116" s="22">
        <v>0</v>
      </c>
      <c r="DO116" s="22">
        <v>0</v>
      </c>
      <c r="DP116" s="22">
        <v>0</v>
      </c>
      <c r="DQ116" s="22">
        <v>0</v>
      </c>
      <c r="DR116" s="22">
        <v>0</v>
      </c>
      <c r="DS116" s="22">
        <v>0</v>
      </c>
      <c r="DT116" s="22">
        <v>0</v>
      </c>
      <c r="DU116" s="22">
        <v>0</v>
      </c>
      <c r="DV116" s="22">
        <v>0</v>
      </c>
      <c r="DW116" s="37">
        <v>0</v>
      </c>
      <c r="DX116" s="22">
        <v>0</v>
      </c>
      <c r="DY116" s="22">
        <v>0</v>
      </c>
      <c r="DZ116" s="36">
        <f t="shared" si="13"/>
        <v>0</v>
      </c>
      <c r="EA116" s="34">
        <f t="shared" si="14"/>
        <v>0</v>
      </c>
    </row>
    <row r="117" spans="2:131" x14ac:dyDescent="0.2">
      <c r="B117" s="21">
        <f t="shared" si="12"/>
        <v>131811</v>
      </c>
      <c r="C117" s="21" t="s">
        <v>64</v>
      </c>
      <c r="D117" s="22">
        <v>0</v>
      </c>
      <c r="E117" s="22">
        <v>0</v>
      </c>
      <c r="F117" s="22">
        <v>0</v>
      </c>
      <c r="G117" s="22">
        <v>0</v>
      </c>
      <c r="H117" s="22">
        <v>0</v>
      </c>
      <c r="I117" s="22">
        <v>0</v>
      </c>
      <c r="J117" s="22">
        <v>0</v>
      </c>
      <c r="K117" s="22">
        <v>0</v>
      </c>
      <c r="L117" s="22">
        <v>0</v>
      </c>
      <c r="M117" s="22">
        <v>0</v>
      </c>
      <c r="N117" s="22">
        <v>0</v>
      </c>
      <c r="O117" s="22">
        <v>0</v>
      </c>
      <c r="P117" s="22">
        <v>0</v>
      </c>
      <c r="Q117" s="22">
        <v>0</v>
      </c>
      <c r="R117" s="22">
        <v>0</v>
      </c>
      <c r="S117" s="22">
        <v>0</v>
      </c>
      <c r="T117" s="22">
        <v>0</v>
      </c>
      <c r="U117" s="22">
        <v>0</v>
      </c>
      <c r="V117" s="22">
        <v>0</v>
      </c>
      <c r="W117" s="22">
        <v>0</v>
      </c>
      <c r="X117" s="22">
        <v>0</v>
      </c>
      <c r="Y117" s="22">
        <v>0</v>
      </c>
      <c r="Z117" s="22">
        <v>0</v>
      </c>
      <c r="AA117" s="22">
        <v>0</v>
      </c>
      <c r="AB117" s="22">
        <v>0</v>
      </c>
      <c r="AC117" s="22">
        <v>0</v>
      </c>
      <c r="AD117" s="22">
        <v>0</v>
      </c>
      <c r="AE117" s="22">
        <v>0</v>
      </c>
      <c r="AF117" s="22">
        <v>0</v>
      </c>
      <c r="AG117" s="22">
        <v>0</v>
      </c>
      <c r="AH117" s="22">
        <v>0</v>
      </c>
      <c r="AI117" s="22">
        <v>0</v>
      </c>
      <c r="AJ117" s="22">
        <v>0</v>
      </c>
      <c r="AK117" s="22">
        <v>0</v>
      </c>
      <c r="AL117" s="22">
        <v>0</v>
      </c>
      <c r="AM117" s="22">
        <v>0</v>
      </c>
      <c r="AN117" s="22">
        <v>0</v>
      </c>
      <c r="AO117" s="22">
        <v>0</v>
      </c>
      <c r="AP117" s="22">
        <v>0</v>
      </c>
      <c r="AQ117" s="22">
        <v>0</v>
      </c>
      <c r="AR117" s="22">
        <v>0</v>
      </c>
      <c r="AS117" s="22">
        <v>0</v>
      </c>
      <c r="AT117" s="22">
        <v>0</v>
      </c>
      <c r="AU117" s="22">
        <v>0</v>
      </c>
      <c r="AV117" s="22">
        <v>0</v>
      </c>
      <c r="AW117" s="22">
        <v>0</v>
      </c>
      <c r="AX117" s="22">
        <v>0</v>
      </c>
      <c r="AY117" s="22">
        <v>0</v>
      </c>
      <c r="AZ117" s="22">
        <v>0</v>
      </c>
      <c r="BA117" s="22">
        <v>0</v>
      </c>
      <c r="BB117" s="22">
        <v>0</v>
      </c>
      <c r="BC117" s="22">
        <v>0</v>
      </c>
      <c r="BD117" s="22">
        <v>0</v>
      </c>
      <c r="BE117" s="22">
        <v>0</v>
      </c>
      <c r="BF117" s="22">
        <v>0</v>
      </c>
      <c r="BG117" s="22">
        <v>0</v>
      </c>
      <c r="BH117" s="22">
        <v>0</v>
      </c>
      <c r="BI117" s="22">
        <v>0</v>
      </c>
      <c r="BJ117" s="22">
        <v>0</v>
      </c>
      <c r="BK117" s="22">
        <v>0</v>
      </c>
      <c r="BL117" s="22">
        <v>0</v>
      </c>
      <c r="BM117" s="22">
        <v>0</v>
      </c>
      <c r="BN117" s="22">
        <v>0</v>
      </c>
      <c r="BO117" s="22">
        <v>0</v>
      </c>
      <c r="BP117" s="22">
        <v>0</v>
      </c>
      <c r="BQ117" s="22">
        <v>0</v>
      </c>
      <c r="BR117" s="22">
        <v>0</v>
      </c>
      <c r="BS117" s="22">
        <v>0</v>
      </c>
      <c r="BT117" s="22">
        <v>0</v>
      </c>
      <c r="BU117" s="22">
        <v>0</v>
      </c>
      <c r="BV117" s="22">
        <v>0</v>
      </c>
      <c r="BW117" s="22">
        <v>0</v>
      </c>
      <c r="BX117" s="22">
        <v>0</v>
      </c>
      <c r="BY117" s="22">
        <v>0</v>
      </c>
      <c r="BZ117" s="22">
        <v>0</v>
      </c>
      <c r="CA117" s="22">
        <v>0</v>
      </c>
      <c r="CB117" s="22">
        <v>0</v>
      </c>
      <c r="CC117" s="22">
        <v>0</v>
      </c>
      <c r="CD117" s="22">
        <v>0</v>
      </c>
      <c r="CE117" s="22">
        <v>0</v>
      </c>
      <c r="CF117" s="22">
        <v>0</v>
      </c>
      <c r="CG117" s="22">
        <v>0</v>
      </c>
      <c r="CH117" s="22">
        <v>0</v>
      </c>
      <c r="CI117" s="22">
        <v>0</v>
      </c>
      <c r="CJ117" s="22">
        <v>0</v>
      </c>
      <c r="CK117" s="22">
        <v>0</v>
      </c>
      <c r="CL117" s="22">
        <v>0</v>
      </c>
      <c r="CM117" s="22">
        <v>0</v>
      </c>
      <c r="CN117" s="22">
        <v>0</v>
      </c>
      <c r="CO117" s="22">
        <v>0</v>
      </c>
      <c r="CP117" s="22">
        <v>0</v>
      </c>
      <c r="CQ117" s="22">
        <v>0</v>
      </c>
      <c r="CR117" s="22">
        <v>0</v>
      </c>
      <c r="CS117" s="22">
        <v>0</v>
      </c>
      <c r="CT117" s="22">
        <v>0</v>
      </c>
      <c r="CU117" s="22">
        <v>0</v>
      </c>
      <c r="CV117" s="22">
        <v>0</v>
      </c>
      <c r="CW117" s="22">
        <v>0</v>
      </c>
      <c r="CX117" s="22">
        <v>0</v>
      </c>
      <c r="CY117" s="22">
        <v>0</v>
      </c>
      <c r="CZ117" s="22">
        <v>0</v>
      </c>
      <c r="DA117" s="22">
        <v>0</v>
      </c>
      <c r="DB117" s="22">
        <v>0</v>
      </c>
      <c r="DC117" s="22">
        <v>0</v>
      </c>
      <c r="DD117" s="22">
        <v>0</v>
      </c>
      <c r="DE117" s="22">
        <v>0</v>
      </c>
      <c r="DF117" s="22">
        <v>0</v>
      </c>
      <c r="DG117" s="22">
        <v>0</v>
      </c>
      <c r="DH117" s="22">
        <v>0</v>
      </c>
      <c r="DI117" s="22">
        <v>0</v>
      </c>
      <c r="DJ117" s="22">
        <v>0</v>
      </c>
      <c r="DK117" s="37">
        <v>0</v>
      </c>
      <c r="DL117" s="22">
        <v>0</v>
      </c>
      <c r="DM117" s="22">
        <v>0</v>
      </c>
      <c r="DN117" s="22">
        <v>0</v>
      </c>
      <c r="DO117" s="22">
        <v>0</v>
      </c>
      <c r="DP117" s="22">
        <v>0</v>
      </c>
      <c r="DQ117" s="22">
        <v>0</v>
      </c>
      <c r="DR117" s="22">
        <v>0</v>
      </c>
      <c r="DS117" s="22">
        <v>0</v>
      </c>
      <c r="DT117" s="22">
        <v>0</v>
      </c>
      <c r="DU117" s="22">
        <v>0</v>
      </c>
      <c r="DV117" s="22">
        <v>0</v>
      </c>
      <c r="DW117" s="37">
        <v>0</v>
      </c>
      <c r="DX117" s="22">
        <v>0</v>
      </c>
      <c r="DY117" s="22">
        <v>0</v>
      </c>
      <c r="DZ117" s="36">
        <f t="shared" si="13"/>
        <v>0</v>
      </c>
      <c r="EA117" s="34">
        <f t="shared" si="14"/>
        <v>0</v>
      </c>
    </row>
    <row r="118" spans="2:131" x14ac:dyDescent="0.2">
      <c r="B118" s="21">
        <f t="shared" si="12"/>
        <v>131940</v>
      </c>
      <c r="C118" s="21" t="s">
        <v>82</v>
      </c>
      <c r="D118" s="22">
        <v>0</v>
      </c>
      <c r="E118" s="22">
        <v>0</v>
      </c>
      <c r="F118" s="22">
        <v>0</v>
      </c>
      <c r="G118" s="22">
        <v>0</v>
      </c>
      <c r="H118" s="22">
        <v>0</v>
      </c>
      <c r="I118" s="22">
        <v>0</v>
      </c>
      <c r="J118" s="22">
        <v>0</v>
      </c>
      <c r="K118" s="22">
        <v>0</v>
      </c>
      <c r="L118" s="22">
        <v>0</v>
      </c>
      <c r="M118" s="22">
        <v>0</v>
      </c>
      <c r="N118" s="22">
        <v>0</v>
      </c>
      <c r="O118" s="22">
        <v>0</v>
      </c>
      <c r="P118" s="22">
        <v>0</v>
      </c>
      <c r="Q118" s="22">
        <v>0</v>
      </c>
      <c r="R118" s="22">
        <v>0</v>
      </c>
      <c r="S118" s="22">
        <v>0</v>
      </c>
      <c r="T118" s="22">
        <v>0</v>
      </c>
      <c r="U118" s="22">
        <v>0</v>
      </c>
      <c r="V118" s="22">
        <v>0</v>
      </c>
      <c r="W118" s="22">
        <v>0</v>
      </c>
      <c r="X118" s="22">
        <v>0</v>
      </c>
      <c r="Y118" s="22">
        <v>0</v>
      </c>
      <c r="Z118" s="22">
        <v>0</v>
      </c>
      <c r="AA118" s="22">
        <v>0</v>
      </c>
      <c r="AB118" s="22">
        <v>0</v>
      </c>
      <c r="AC118" s="22">
        <v>0</v>
      </c>
      <c r="AD118" s="22">
        <v>0</v>
      </c>
      <c r="AE118" s="22">
        <v>0</v>
      </c>
      <c r="AF118" s="22">
        <v>0</v>
      </c>
      <c r="AG118" s="22">
        <v>0</v>
      </c>
      <c r="AH118" s="22">
        <v>0</v>
      </c>
      <c r="AI118" s="22">
        <v>0</v>
      </c>
      <c r="AJ118" s="22">
        <v>0</v>
      </c>
      <c r="AK118" s="22">
        <v>0</v>
      </c>
      <c r="AL118" s="22">
        <v>0</v>
      </c>
      <c r="AM118" s="22">
        <v>0</v>
      </c>
      <c r="AN118" s="22">
        <v>0</v>
      </c>
      <c r="AO118" s="22">
        <v>0</v>
      </c>
      <c r="AP118" s="22">
        <v>0</v>
      </c>
      <c r="AQ118" s="22">
        <v>0</v>
      </c>
      <c r="AR118" s="22">
        <v>0</v>
      </c>
      <c r="AS118" s="22">
        <v>0</v>
      </c>
      <c r="AT118" s="22">
        <v>0</v>
      </c>
      <c r="AU118" s="22">
        <v>0</v>
      </c>
      <c r="AV118" s="22">
        <v>0</v>
      </c>
      <c r="AW118" s="22">
        <v>0</v>
      </c>
      <c r="AX118" s="22">
        <v>0</v>
      </c>
      <c r="AY118" s="22">
        <v>0</v>
      </c>
      <c r="AZ118" s="22">
        <v>0</v>
      </c>
      <c r="BA118" s="22">
        <v>0</v>
      </c>
      <c r="BB118" s="22">
        <v>0</v>
      </c>
      <c r="BC118" s="22">
        <v>0</v>
      </c>
      <c r="BD118" s="22">
        <v>0</v>
      </c>
      <c r="BE118" s="22">
        <v>0</v>
      </c>
      <c r="BF118" s="22">
        <v>0</v>
      </c>
      <c r="BG118" s="22">
        <v>0</v>
      </c>
      <c r="BH118" s="22">
        <v>0</v>
      </c>
      <c r="BI118" s="22">
        <v>0</v>
      </c>
      <c r="BJ118" s="22">
        <v>0</v>
      </c>
      <c r="BK118" s="22">
        <v>0</v>
      </c>
      <c r="BL118" s="22">
        <v>0</v>
      </c>
      <c r="BM118" s="22">
        <v>0</v>
      </c>
      <c r="BN118" s="22">
        <v>0</v>
      </c>
      <c r="BO118" s="22">
        <v>0</v>
      </c>
      <c r="BP118" s="22">
        <v>0</v>
      </c>
      <c r="BQ118" s="22">
        <v>0</v>
      </c>
      <c r="BR118" s="22">
        <v>0</v>
      </c>
      <c r="BS118" s="22">
        <v>0</v>
      </c>
      <c r="BT118" s="22">
        <v>0</v>
      </c>
      <c r="BU118" s="22">
        <v>0</v>
      </c>
      <c r="BV118" s="22">
        <v>0</v>
      </c>
      <c r="BW118" s="22">
        <v>0</v>
      </c>
      <c r="BX118" s="22">
        <v>0</v>
      </c>
      <c r="BY118" s="22">
        <v>0</v>
      </c>
      <c r="BZ118" s="22">
        <v>0</v>
      </c>
      <c r="CA118" s="22">
        <v>0</v>
      </c>
      <c r="CB118" s="22">
        <v>0</v>
      </c>
      <c r="CC118" s="22">
        <v>0</v>
      </c>
      <c r="CD118" s="22">
        <v>0</v>
      </c>
      <c r="CE118" s="22">
        <v>0</v>
      </c>
      <c r="CF118" s="22">
        <v>0</v>
      </c>
      <c r="CG118" s="22">
        <v>0</v>
      </c>
      <c r="CH118" s="22">
        <v>0</v>
      </c>
      <c r="CI118" s="22">
        <v>0</v>
      </c>
      <c r="CJ118" s="22">
        <v>0</v>
      </c>
      <c r="CK118" s="22">
        <v>0</v>
      </c>
      <c r="CL118" s="22">
        <v>0</v>
      </c>
      <c r="CM118" s="22">
        <v>0</v>
      </c>
      <c r="CN118" s="22">
        <v>0</v>
      </c>
      <c r="CO118" s="22">
        <v>0</v>
      </c>
      <c r="CP118" s="22">
        <v>0</v>
      </c>
      <c r="CQ118" s="22">
        <v>0</v>
      </c>
      <c r="CR118" s="22">
        <v>0</v>
      </c>
      <c r="CS118" s="22">
        <v>0</v>
      </c>
      <c r="CT118" s="22">
        <v>0</v>
      </c>
      <c r="CU118" s="22">
        <v>0</v>
      </c>
      <c r="CV118" s="22">
        <v>0</v>
      </c>
      <c r="CW118" s="22">
        <v>0</v>
      </c>
      <c r="CX118" s="22">
        <v>0</v>
      </c>
      <c r="CY118" s="22">
        <v>0</v>
      </c>
      <c r="CZ118" s="22">
        <v>0</v>
      </c>
      <c r="DA118" s="22">
        <v>0</v>
      </c>
      <c r="DB118" s="22">
        <v>0</v>
      </c>
      <c r="DC118" s="22">
        <v>0</v>
      </c>
      <c r="DD118" s="22">
        <v>0</v>
      </c>
      <c r="DE118" s="22">
        <v>0</v>
      </c>
      <c r="DF118" s="22">
        <v>0</v>
      </c>
      <c r="DG118" s="22">
        <v>0</v>
      </c>
      <c r="DH118" s="22">
        <v>0</v>
      </c>
      <c r="DI118" s="22">
        <v>0</v>
      </c>
      <c r="DJ118" s="22">
        <v>0</v>
      </c>
      <c r="DK118" s="37">
        <v>0</v>
      </c>
      <c r="DL118" s="22">
        <v>0</v>
      </c>
      <c r="DM118" s="22">
        <v>0</v>
      </c>
      <c r="DN118" s="22">
        <v>0</v>
      </c>
      <c r="DO118" s="22">
        <v>0</v>
      </c>
      <c r="DP118" s="22">
        <v>0</v>
      </c>
      <c r="DQ118" s="22">
        <v>0</v>
      </c>
      <c r="DR118" s="22">
        <v>0</v>
      </c>
      <c r="DS118" s="22">
        <v>0</v>
      </c>
      <c r="DT118" s="22">
        <v>0</v>
      </c>
      <c r="DU118" s="22">
        <v>0</v>
      </c>
      <c r="DV118" s="22">
        <v>0</v>
      </c>
      <c r="DW118" s="37">
        <v>0</v>
      </c>
      <c r="DX118" s="22">
        <v>0</v>
      </c>
      <c r="DY118" s="22">
        <v>0</v>
      </c>
      <c r="DZ118" s="36">
        <f t="shared" si="13"/>
        <v>0</v>
      </c>
      <c r="EA118" s="34">
        <f t="shared" si="14"/>
        <v>0</v>
      </c>
    </row>
    <row r="119" spans="2:131" x14ac:dyDescent="0.2">
      <c r="B119" s="21">
        <f t="shared" si="12"/>
        <v>131995</v>
      </c>
      <c r="C119" s="21" t="s">
        <v>83</v>
      </c>
      <c r="D119" s="22">
        <v>0</v>
      </c>
      <c r="E119" s="22">
        <v>0</v>
      </c>
      <c r="F119" s="22">
        <v>0</v>
      </c>
      <c r="G119" s="22">
        <v>0</v>
      </c>
      <c r="H119" s="22">
        <v>0</v>
      </c>
      <c r="I119" s="22">
        <v>0</v>
      </c>
      <c r="J119" s="22">
        <v>0</v>
      </c>
      <c r="K119" s="22">
        <v>0</v>
      </c>
      <c r="L119" s="22">
        <v>0</v>
      </c>
      <c r="M119" s="22">
        <v>0</v>
      </c>
      <c r="N119" s="22">
        <v>0</v>
      </c>
      <c r="O119" s="22">
        <v>0</v>
      </c>
      <c r="P119" s="22">
        <v>0</v>
      </c>
      <c r="Q119" s="22">
        <v>0</v>
      </c>
      <c r="R119" s="22">
        <v>0</v>
      </c>
      <c r="S119" s="22">
        <v>0</v>
      </c>
      <c r="T119" s="22">
        <v>0</v>
      </c>
      <c r="U119" s="22">
        <v>0</v>
      </c>
      <c r="V119" s="22">
        <v>0</v>
      </c>
      <c r="W119" s="22">
        <v>0</v>
      </c>
      <c r="X119" s="22">
        <v>0</v>
      </c>
      <c r="Y119" s="22">
        <v>0</v>
      </c>
      <c r="Z119" s="22">
        <v>0</v>
      </c>
      <c r="AA119" s="22">
        <v>0</v>
      </c>
      <c r="AB119" s="22">
        <v>0</v>
      </c>
      <c r="AC119" s="22">
        <v>0</v>
      </c>
      <c r="AD119" s="22">
        <v>0</v>
      </c>
      <c r="AE119" s="22">
        <v>0</v>
      </c>
      <c r="AF119" s="22">
        <v>0</v>
      </c>
      <c r="AG119" s="22">
        <v>0</v>
      </c>
      <c r="AH119" s="22">
        <v>0</v>
      </c>
      <c r="AI119" s="22">
        <v>0</v>
      </c>
      <c r="AJ119" s="22">
        <v>0</v>
      </c>
      <c r="AK119" s="22">
        <v>0</v>
      </c>
      <c r="AL119" s="22">
        <v>0</v>
      </c>
      <c r="AM119" s="22">
        <v>0</v>
      </c>
      <c r="AN119" s="22">
        <v>0</v>
      </c>
      <c r="AO119" s="22">
        <v>0</v>
      </c>
      <c r="AP119" s="22">
        <v>0</v>
      </c>
      <c r="AQ119" s="22">
        <v>0</v>
      </c>
      <c r="AR119" s="22">
        <v>0</v>
      </c>
      <c r="AS119" s="22">
        <v>0</v>
      </c>
      <c r="AT119" s="22">
        <v>0</v>
      </c>
      <c r="AU119" s="22">
        <v>0</v>
      </c>
      <c r="AV119" s="22">
        <v>0</v>
      </c>
      <c r="AW119" s="22">
        <v>0</v>
      </c>
      <c r="AX119" s="22">
        <v>0</v>
      </c>
      <c r="AY119" s="22">
        <v>0</v>
      </c>
      <c r="AZ119" s="22">
        <v>0</v>
      </c>
      <c r="BA119" s="22">
        <v>0</v>
      </c>
      <c r="BB119" s="22">
        <v>0</v>
      </c>
      <c r="BC119" s="22">
        <v>0</v>
      </c>
      <c r="BD119" s="22">
        <v>0</v>
      </c>
      <c r="BE119" s="22">
        <v>0</v>
      </c>
      <c r="BF119" s="22">
        <v>0</v>
      </c>
      <c r="BG119" s="22">
        <v>0</v>
      </c>
      <c r="BH119" s="22">
        <v>0</v>
      </c>
      <c r="BI119" s="22">
        <v>0</v>
      </c>
      <c r="BJ119" s="22">
        <v>0</v>
      </c>
      <c r="BK119" s="22">
        <v>0</v>
      </c>
      <c r="BL119" s="22">
        <v>0</v>
      </c>
      <c r="BM119" s="22">
        <v>0</v>
      </c>
      <c r="BN119" s="22">
        <v>0</v>
      </c>
      <c r="BO119" s="22">
        <v>0</v>
      </c>
      <c r="BP119" s="22">
        <v>0</v>
      </c>
      <c r="BQ119" s="22">
        <v>0</v>
      </c>
      <c r="BR119" s="22">
        <v>0</v>
      </c>
      <c r="BS119" s="22">
        <v>0</v>
      </c>
      <c r="BT119" s="22">
        <v>0</v>
      </c>
      <c r="BU119" s="22">
        <v>0</v>
      </c>
      <c r="BV119" s="22">
        <v>0</v>
      </c>
      <c r="BW119" s="22">
        <v>0</v>
      </c>
      <c r="BX119" s="22">
        <v>0</v>
      </c>
      <c r="BY119" s="22">
        <v>0</v>
      </c>
      <c r="BZ119" s="22">
        <v>0</v>
      </c>
      <c r="CA119" s="22">
        <v>0</v>
      </c>
      <c r="CB119" s="22">
        <v>0</v>
      </c>
      <c r="CC119" s="22">
        <v>0</v>
      </c>
      <c r="CD119" s="22">
        <v>0</v>
      </c>
      <c r="CE119" s="22">
        <v>0</v>
      </c>
      <c r="CF119" s="22">
        <v>0</v>
      </c>
      <c r="CG119" s="22">
        <v>0</v>
      </c>
      <c r="CH119" s="22">
        <v>0</v>
      </c>
      <c r="CI119" s="22">
        <v>0</v>
      </c>
      <c r="CJ119" s="22">
        <v>0</v>
      </c>
      <c r="CK119" s="22">
        <v>0</v>
      </c>
      <c r="CL119" s="22">
        <v>0</v>
      </c>
      <c r="CM119" s="22">
        <v>0</v>
      </c>
      <c r="CN119" s="22">
        <v>0</v>
      </c>
      <c r="CO119" s="22">
        <v>0</v>
      </c>
      <c r="CP119" s="22">
        <v>0</v>
      </c>
      <c r="CQ119" s="22">
        <v>0</v>
      </c>
      <c r="CR119" s="22">
        <v>0</v>
      </c>
      <c r="CS119" s="22">
        <v>0</v>
      </c>
      <c r="CT119" s="22">
        <v>0</v>
      </c>
      <c r="CU119" s="22">
        <v>0</v>
      </c>
      <c r="CV119" s="22">
        <v>0</v>
      </c>
      <c r="CW119" s="22">
        <v>0</v>
      </c>
      <c r="CX119" s="22">
        <v>0</v>
      </c>
      <c r="CY119" s="22">
        <v>0</v>
      </c>
      <c r="CZ119" s="22">
        <v>0</v>
      </c>
      <c r="DA119" s="22">
        <v>0</v>
      </c>
      <c r="DB119" s="22">
        <v>0</v>
      </c>
      <c r="DC119" s="22">
        <v>0</v>
      </c>
      <c r="DD119" s="22">
        <v>0</v>
      </c>
      <c r="DE119" s="22">
        <v>0</v>
      </c>
      <c r="DF119" s="22">
        <v>0</v>
      </c>
      <c r="DG119" s="22">
        <v>0</v>
      </c>
      <c r="DH119" s="22">
        <v>0</v>
      </c>
      <c r="DI119" s="22">
        <v>0</v>
      </c>
      <c r="DJ119" s="22">
        <v>0</v>
      </c>
      <c r="DK119" s="37">
        <v>0</v>
      </c>
      <c r="DL119" s="22">
        <v>0</v>
      </c>
      <c r="DM119" s="22">
        <v>0</v>
      </c>
      <c r="DN119" s="22">
        <v>0</v>
      </c>
      <c r="DO119" s="22">
        <v>0</v>
      </c>
      <c r="DP119" s="22">
        <v>0</v>
      </c>
      <c r="DQ119" s="22">
        <v>0</v>
      </c>
      <c r="DR119" s="22">
        <v>0</v>
      </c>
      <c r="DS119" s="22">
        <v>0</v>
      </c>
      <c r="DT119" s="22">
        <v>0</v>
      </c>
      <c r="DU119" s="22">
        <v>0</v>
      </c>
      <c r="DV119" s="22">
        <v>0</v>
      </c>
      <c r="DW119" s="37">
        <v>0</v>
      </c>
      <c r="DX119" s="22">
        <v>0</v>
      </c>
      <c r="DY119" s="22">
        <v>0</v>
      </c>
      <c r="DZ119" s="36">
        <f t="shared" si="13"/>
        <v>0</v>
      </c>
      <c r="EA119" s="34">
        <f t="shared" si="14"/>
        <v>0</v>
      </c>
    </row>
    <row r="120" spans="2:131" x14ac:dyDescent="0.2">
      <c r="B120" s="21">
        <f t="shared" si="12"/>
        <v>132603</v>
      </c>
      <c r="C120" s="21" t="s">
        <v>62</v>
      </c>
      <c r="D120" s="22">
        <v>0</v>
      </c>
      <c r="E120" s="22">
        <v>0</v>
      </c>
      <c r="F120" s="22">
        <v>0</v>
      </c>
      <c r="G120" s="22">
        <v>0</v>
      </c>
      <c r="H120" s="22">
        <v>0</v>
      </c>
      <c r="I120" s="22">
        <v>0</v>
      </c>
      <c r="J120" s="22">
        <v>0</v>
      </c>
      <c r="K120" s="22">
        <v>0</v>
      </c>
      <c r="L120" s="22">
        <v>0</v>
      </c>
      <c r="M120" s="22">
        <v>0</v>
      </c>
      <c r="N120" s="22">
        <v>0</v>
      </c>
      <c r="O120" s="22">
        <v>0</v>
      </c>
      <c r="P120" s="22">
        <v>0</v>
      </c>
      <c r="Q120" s="22">
        <v>0</v>
      </c>
      <c r="R120" s="22">
        <v>0</v>
      </c>
      <c r="S120" s="22">
        <v>0</v>
      </c>
      <c r="T120" s="22">
        <v>0</v>
      </c>
      <c r="U120" s="22">
        <v>0</v>
      </c>
      <c r="V120" s="22">
        <v>0</v>
      </c>
      <c r="W120" s="22">
        <v>0</v>
      </c>
      <c r="X120" s="22">
        <v>0</v>
      </c>
      <c r="Y120" s="22">
        <v>0</v>
      </c>
      <c r="Z120" s="22">
        <v>0</v>
      </c>
      <c r="AA120" s="22">
        <v>0</v>
      </c>
      <c r="AB120" s="22">
        <v>0</v>
      </c>
      <c r="AC120" s="22">
        <v>0</v>
      </c>
      <c r="AD120" s="22">
        <v>0</v>
      </c>
      <c r="AE120" s="22">
        <v>0</v>
      </c>
      <c r="AF120" s="22">
        <v>0</v>
      </c>
      <c r="AG120" s="22">
        <v>0</v>
      </c>
      <c r="AH120" s="22">
        <v>0</v>
      </c>
      <c r="AI120" s="22">
        <v>0</v>
      </c>
      <c r="AJ120" s="22">
        <v>0</v>
      </c>
      <c r="AK120" s="22">
        <v>0</v>
      </c>
      <c r="AL120" s="22">
        <v>0</v>
      </c>
      <c r="AM120" s="22">
        <v>0</v>
      </c>
      <c r="AN120" s="22">
        <v>0</v>
      </c>
      <c r="AO120" s="22">
        <v>0</v>
      </c>
      <c r="AP120" s="22">
        <v>0</v>
      </c>
      <c r="AQ120" s="22">
        <v>0</v>
      </c>
      <c r="AR120" s="22">
        <v>0</v>
      </c>
      <c r="AS120" s="22">
        <v>0</v>
      </c>
      <c r="AT120" s="22">
        <v>0</v>
      </c>
      <c r="AU120" s="22">
        <v>0</v>
      </c>
      <c r="AV120" s="22">
        <v>0</v>
      </c>
      <c r="AW120" s="22">
        <v>0</v>
      </c>
      <c r="AX120" s="22">
        <v>0</v>
      </c>
      <c r="AY120" s="22">
        <v>0</v>
      </c>
      <c r="AZ120" s="22">
        <v>0</v>
      </c>
      <c r="BA120" s="22">
        <v>0</v>
      </c>
      <c r="BB120" s="22">
        <v>0</v>
      </c>
      <c r="BC120" s="22">
        <v>0</v>
      </c>
      <c r="BD120" s="22">
        <v>0</v>
      </c>
      <c r="BE120" s="22">
        <v>0</v>
      </c>
      <c r="BF120" s="22">
        <v>0</v>
      </c>
      <c r="BG120" s="22">
        <v>0</v>
      </c>
      <c r="BH120" s="22">
        <v>0</v>
      </c>
      <c r="BI120" s="22">
        <v>0</v>
      </c>
      <c r="BJ120" s="22">
        <v>0</v>
      </c>
      <c r="BK120" s="22">
        <v>0</v>
      </c>
      <c r="BL120" s="22">
        <v>0</v>
      </c>
      <c r="BM120" s="22">
        <v>0</v>
      </c>
      <c r="BN120" s="22">
        <v>0</v>
      </c>
      <c r="BO120" s="22">
        <v>0</v>
      </c>
      <c r="BP120" s="22">
        <v>0</v>
      </c>
      <c r="BQ120" s="22">
        <v>0</v>
      </c>
      <c r="BR120" s="22">
        <v>0</v>
      </c>
      <c r="BS120" s="22">
        <v>0</v>
      </c>
      <c r="BT120" s="22">
        <v>0</v>
      </c>
      <c r="BU120" s="22">
        <v>0</v>
      </c>
      <c r="BV120" s="22">
        <v>0</v>
      </c>
      <c r="BW120" s="22">
        <v>0</v>
      </c>
      <c r="BX120" s="22">
        <v>0</v>
      </c>
      <c r="BY120" s="22">
        <v>0</v>
      </c>
      <c r="BZ120" s="22">
        <v>0</v>
      </c>
      <c r="CA120" s="22">
        <v>0</v>
      </c>
      <c r="CB120" s="22">
        <v>0</v>
      </c>
      <c r="CC120" s="22">
        <v>0</v>
      </c>
      <c r="CD120" s="22">
        <v>0</v>
      </c>
      <c r="CE120" s="22">
        <v>0</v>
      </c>
      <c r="CF120" s="22">
        <v>0</v>
      </c>
      <c r="CG120" s="22">
        <v>0</v>
      </c>
      <c r="CH120" s="22">
        <v>0</v>
      </c>
      <c r="CI120" s="22">
        <v>0</v>
      </c>
      <c r="CJ120" s="22">
        <v>0</v>
      </c>
      <c r="CK120" s="22">
        <v>0</v>
      </c>
      <c r="CL120" s="22">
        <v>0</v>
      </c>
      <c r="CM120" s="22">
        <v>0</v>
      </c>
      <c r="CN120" s="22">
        <v>0</v>
      </c>
      <c r="CO120" s="22">
        <v>0</v>
      </c>
      <c r="CP120" s="22">
        <v>0</v>
      </c>
      <c r="CQ120" s="22">
        <v>0</v>
      </c>
      <c r="CR120" s="22">
        <v>0</v>
      </c>
      <c r="CS120" s="22">
        <v>0</v>
      </c>
      <c r="CT120" s="22">
        <v>0</v>
      </c>
      <c r="CU120" s="22">
        <v>0</v>
      </c>
      <c r="CV120" s="22">
        <v>0</v>
      </c>
      <c r="CW120" s="22">
        <v>0</v>
      </c>
      <c r="CX120" s="22">
        <v>0</v>
      </c>
      <c r="CY120" s="22">
        <v>0</v>
      </c>
      <c r="CZ120" s="22">
        <v>0</v>
      </c>
      <c r="DA120" s="22">
        <v>0</v>
      </c>
      <c r="DB120" s="22">
        <v>0</v>
      </c>
      <c r="DC120" s="22">
        <v>0</v>
      </c>
      <c r="DD120" s="22">
        <v>0</v>
      </c>
      <c r="DE120" s="22">
        <v>0</v>
      </c>
      <c r="DF120" s="22">
        <v>0</v>
      </c>
      <c r="DG120" s="22">
        <v>0</v>
      </c>
      <c r="DH120" s="22">
        <v>0</v>
      </c>
      <c r="DI120" s="22">
        <v>0</v>
      </c>
      <c r="DJ120" s="22">
        <v>0</v>
      </c>
      <c r="DK120" s="37">
        <v>0</v>
      </c>
      <c r="DL120" s="22">
        <v>0</v>
      </c>
      <c r="DM120" s="22">
        <v>0</v>
      </c>
      <c r="DN120" s="22">
        <v>0</v>
      </c>
      <c r="DO120" s="22">
        <v>0</v>
      </c>
      <c r="DP120" s="22">
        <v>0</v>
      </c>
      <c r="DQ120" s="22">
        <v>0</v>
      </c>
      <c r="DR120" s="22">
        <v>0</v>
      </c>
      <c r="DS120" s="22">
        <v>0</v>
      </c>
      <c r="DT120" s="22">
        <v>0</v>
      </c>
      <c r="DU120" s="22">
        <v>0</v>
      </c>
      <c r="DV120" s="22">
        <v>0</v>
      </c>
      <c r="DW120" s="37">
        <v>0</v>
      </c>
      <c r="DX120" s="22">
        <v>0</v>
      </c>
      <c r="DY120" s="22">
        <v>0</v>
      </c>
      <c r="DZ120" s="36">
        <f t="shared" si="13"/>
        <v>0</v>
      </c>
      <c r="EA120" s="34">
        <f t="shared" si="14"/>
        <v>0</v>
      </c>
    </row>
    <row r="121" spans="2:131" x14ac:dyDescent="0.2">
      <c r="B121" s="21">
        <v>1340</v>
      </c>
      <c r="C121" s="21" t="s">
        <v>87</v>
      </c>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c r="CW121" s="22"/>
      <c r="CX121" s="22"/>
      <c r="CY121" s="22"/>
      <c r="CZ121" s="22"/>
      <c r="DA121" s="22"/>
      <c r="DB121" s="22"/>
      <c r="DC121" s="22"/>
      <c r="DD121" s="22"/>
      <c r="DE121" s="22"/>
      <c r="DF121" s="22"/>
      <c r="DG121" s="22"/>
      <c r="DH121" s="22"/>
      <c r="DI121" s="22"/>
      <c r="DJ121" s="22"/>
      <c r="DK121" s="37"/>
      <c r="DL121" s="22"/>
      <c r="DM121" s="22"/>
      <c r="DN121" s="22">
        <v>0</v>
      </c>
      <c r="DO121" s="22">
        <v>0</v>
      </c>
      <c r="DP121" s="22">
        <v>0</v>
      </c>
      <c r="DQ121" s="22">
        <v>0</v>
      </c>
      <c r="DR121" s="22">
        <v>99992.83</v>
      </c>
      <c r="DS121" s="22">
        <v>699990.39</v>
      </c>
      <c r="DT121" s="22">
        <v>699980.17</v>
      </c>
      <c r="DU121" s="22">
        <v>699971.22</v>
      </c>
      <c r="DV121" s="22">
        <v>699995.38</v>
      </c>
      <c r="DW121" s="37">
        <v>716604.21</v>
      </c>
      <c r="DX121" s="22">
        <v>716704.64</v>
      </c>
      <c r="DY121" s="22">
        <v>716749.15</v>
      </c>
      <c r="DZ121" s="36">
        <f t="shared" si="13"/>
        <v>16608.829999999958</v>
      </c>
      <c r="EA121" s="34">
        <f t="shared" si="14"/>
        <v>716604.21</v>
      </c>
    </row>
    <row r="122" spans="2:131" x14ac:dyDescent="0.2">
      <c r="B122" s="21">
        <f>+B45</f>
        <v>1512</v>
      </c>
      <c r="C122" s="21" t="s">
        <v>53</v>
      </c>
      <c r="D122" s="22">
        <v>0</v>
      </c>
      <c r="E122" s="22">
        <v>0</v>
      </c>
      <c r="F122" s="22">
        <v>0</v>
      </c>
      <c r="G122" s="22">
        <v>0</v>
      </c>
      <c r="H122" s="22">
        <v>0</v>
      </c>
      <c r="I122" s="22">
        <v>0</v>
      </c>
      <c r="J122" s="22">
        <v>0</v>
      </c>
      <c r="K122" s="22">
        <v>0</v>
      </c>
      <c r="L122" s="22">
        <v>0</v>
      </c>
      <c r="M122" s="22">
        <v>0</v>
      </c>
      <c r="N122" s="22">
        <v>0</v>
      </c>
      <c r="O122" s="22">
        <v>0</v>
      </c>
      <c r="P122" s="22">
        <v>0</v>
      </c>
      <c r="Q122" s="22">
        <v>0</v>
      </c>
      <c r="R122" s="22">
        <v>0</v>
      </c>
      <c r="S122" s="22">
        <v>0</v>
      </c>
      <c r="T122" s="22">
        <v>0</v>
      </c>
      <c r="U122" s="22">
        <v>0</v>
      </c>
      <c r="V122" s="22">
        <v>0</v>
      </c>
      <c r="W122" s="22">
        <v>0</v>
      </c>
      <c r="X122" s="22">
        <v>0</v>
      </c>
      <c r="Y122" s="22">
        <v>0</v>
      </c>
      <c r="Z122" s="22">
        <v>0</v>
      </c>
      <c r="AA122" s="22">
        <v>0</v>
      </c>
      <c r="AB122" s="22">
        <v>0</v>
      </c>
      <c r="AC122" s="22">
        <v>0</v>
      </c>
      <c r="AD122" s="22">
        <v>0</v>
      </c>
      <c r="AE122" s="22">
        <v>0</v>
      </c>
      <c r="AF122" s="22">
        <v>0</v>
      </c>
      <c r="AG122" s="22">
        <v>0</v>
      </c>
      <c r="AH122" s="22">
        <v>0</v>
      </c>
      <c r="AI122" s="22">
        <v>0</v>
      </c>
      <c r="AJ122" s="22">
        <v>0</v>
      </c>
      <c r="AK122" s="22">
        <v>0</v>
      </c>
      <c r="AL122" s="22">
        <v>0</v>
      </c>
      <c r="AM122" s="22">
        <v>0</v>
      </c>
      <c r="AN122" s="22">
        <v>0</v>
      </c>
      <c r="AO122" s="22">
        <v>0</v>
      </c>
      <c r="AP122" s="22">
        <v>0</v>
      </c>
      <c r="AQ122" s="22">
        <v>0</v>
      </c>
      <c r="AR122" s="22">
        <v>0</v>
      </c>
      <c r="AS122" s="22">
        <v>0</v>
      </c>
      <c r="AT122" s="22">
        <v>0</v>
      </c>
      <c r="AU122" s="22">
        <v>0</v>
      </c>
      <c r="AV122" s="22">
        <v>0</v>
      </c>
      <c r="AW122" s="22">
        <v>0</v>
      </c>
      <c r="AX122" s="22">
        <v>0</v>
      </c>
      <c r="AY122" s="22">
        <v>0</v>
      </c>
      <c r="AZ122" s="22">
        <v>0</v>
      </c>
      <c r="BA122" s="22">
        <v>0</v>
      </c>
      <c r="BB122" s="22">
        <v>0</v>
      </c>
      <c r="BC122" s="22">
        <v>0</v>
      </c>
      <c r="BD122" s="22">
        <v>0</v>
      </c>
      <c r="BE122" s="22">
        <v>0</v>
      </c>
      <c r="BF122" s="22">
        <v>0</v>
      </c>
      <c r="BG122" s="22">
        <v>0</v>
      </c>
      <c r="BH122" s="22">
        <v>0</v>
      </c>
      <c r="BI122" s="22">
        <v>0</v>
      </c>
      <c r="BJ122" s="22">
        <v>0</v>
      </c>
      <c r="BK122" s="22">
        <v>0</v>
      </c>
      <c r="BL122" s="22">
        <v>0</v>
      </c>
      <c r="BM122" s="22">
        <v>0</v>
      </c>
      <c r="BN122" s="22">
        <v>0</v>
      </c>
      <c r="BO122" s="22">
        <v>0</v>
      </c>
      <c r="BP122" s="22">
        <v>0</v>
      </c>
      <c r="BQ122" s="22">
        <v>0</v>
      </c>
      <c r="BR122" s="22">
        <v>0</v>
      </c>
      <c r="BS122" s="22">
        <v>0</v>
      </c>
      <c r="BT122" s="22">
        <v>0</v>
      </c>
      <c r="BU122" s="22">
        <v>0</v>
      </c>
      <c r="BV122" s="22">
        <v>0</v>
      </c>
      <c r="BW122" s="22">
        <v>0</v>
      </c>
      <c r="BX122" s="22">
        <v>0</v>
      </c>
      <c r="BY122" s="22">
        <v>0</v>
      </c>
      <c r="BZ122" s="22">
        <v>0</v>
      </c>
      <c r="CA122" s="22">
        <v>0</v>
      </c>
      <c r="CB122" s="22">
        <v>0</v>
      </c>
      <c r="CC122" s="22">
        <v>0</v>
      </c>
      <c r="CD122" s="22">
        <v>0</v>
      </c>
      <c r="CE122" s="22">
        <v>0</v>
      </c>
      <c r="CF122" s="22">
        <v>0</v>
      </c>
      <c r="CG122" s="22">
        <v>0</v>
      </c>
      <c r="CH122" s="22">
        <v>0</v>
      </c>
      <c r="CI122" s="22">
        <v>0</v>
      </c>
      <c r="CJ122" s="22">
        <v>0</v>
      </c>
      <c r="CK122" s="22">
        <v>-30341.07</v>
      </c>
      <c r="CL122" s="22">
        <v>-200351.22</v>
      </c>
      <c r="CM122" s="22">
        <v>-45882.54</v>
      </c>
      <c r="CN122" s="22">
        <v>3956.57</v>
      </c>
      <c r="CO122" s="22">
        <v>21529.29</v>
      </c>
      <c r="CP122" s="22">
        <v>29263.71</v>
      </c>
      <c r="CQ122" s="22">
        <v>-130796.82</v>
      </c>
      <c r="CR122" s="22">
        <v>-30527.759999999998</v>
      </c>
      <c r="CS122" s="22">
        <v>-1655.81</v>
      </c>
      <c r="CT122" s="22">
        <v>445745.47</v>
      </c>
      <c r="CU122" s="22">
        <v>1224.1500000000001</v>
      </c>
      <c r="CV122" s="22">
        <v>0</v>
      </c>
      <c r="CW122" s="22">
        <v>23881.18</v>
      </c>
      <c r="CX122" s="22">
        <v>22983.83</v>
      </c>
      <c r="CY122" s="22">
        <v>-10329.43</v>
      </c>
      <c r="CZ122" s="22">
        <v>598.35</v>
      </c>
      <c r="DA122" s="22">
        <v>22745.55</v>
      </c>
      <c r="DB122" s="22">
        <v>-639407.13</v>
      </c>
      <c r="DC122" s="22">
        <v>-37968.06</v>
      </c>
      <c r="DD122" s="22">
        <v>-39491.51</v>
      </c>
      <c r="DE122" s="22">
        <v>-29027.84</v>
      </c>
      <c r="DF122" s="22">
        <v>8564.89</v>
      </c>
      <c r="DG122" s="22">
        <v>74240.81</v>
      </c>
      <c r="DH122" s="22">
        <v>-32556.61</v>
      </c>
      <c r="DI122" s="22">
        <v>3497.79</v>
      </c>
      <c r="DJ122" s="22">
        <v>-152097.49</v>
      </c>
      <c r="DK122" s="37">
        <v>-37741.4</v>
      </c>
      <c r="DL122" s="22">
        <v>-80656.39</v>
      </c>
      <c r="DM122" s="22">
        <v>-8786.1200000000008</v>
      </c>
      <c r="DN122" s="22">
        <v>-86544.21</v>
      </c>
      <c r="DO122" s="22">
        <v>1278.1600000000001</v>
      </c>
      <c r="DP122" s="22">
        <v>-55627.11</v>
      </c>
      <c r="DQ122" s="22">
        <v>-24075.81</v>
      </c>
      <c r="DR122" s="22">
        <v>-52860.71</v>
      </c>
      <c r="DS122" s="22">
        <v>-5377.69</v>
      </c>
      <c r="DT122" s="22">
        <v>-905.15</v>
      </c>
      <c r="DU122" s="22">
        <v>100460.02</v>
      </c>
      <c r="DV122" s="22">
        <v>40857.360000000001</v>
      </c>
      <c r="DW122" s="37">
        <v>-41930.199999999997</v>
      </c>
      <c r="DX122" s="22">
        <v>5993.34</v>
      </c>
      <c r="DY122" s="22">
        <v>-150567.71</v>
      </c>
      <c r="DZ122" s="36">
        <f t="shared" si="13"/>
        <v>-82787.56</v>
      </c>
      <c r="EA122" s="34">
        <f t="shared" si="14"/>
        <v>-4188.7999999999956</v>
      </c>
    </row>
    <row r="123" spans="2:131" x14ac:dyDescent="0.2">
      <c r="B123" s="21">
        <f>+B46</f>
        <v>1515</v>
      </c>
      <c r="C123" s="21" t="s">
        <v>54</v>
      </c>
      <c r="D123" s="22">
        <v>0</v>
      </c>
      <c r="E123" s="22">
        <v>0</v>
      </c>
      <c r="F123" s="22">
        <v>0</v>
      </c>
      <c r="G123" s="22">
        <v>0</v>
      </c>
      <c r="H123" s="22">
        <v>0</v>
      </c>
      <c r="I123" s="22">
        <v>0</v>
      </c>
      <c r="J123" s="22">
        <v>0</v>
      </c>
      <c r="K123" s="22">
        <v>0</v>
      </c>
      <c r="L123" s="22">
        <v>0</v>
      </c>
      <c r="M123" s="22">
        <v>0</v>
      </c>
      <c r="N123" s="22">
        <v>0</v>
      </c>
      <c r="O123" s="22">
        <v>0</v>
      </c>
      <c r="P123" s="22">
        <v>0</v>
      </c>
      <c r="Q123" s="22">
        <v>0</v>
      </c>
      <c r="R123" s="22">
        <v>0</v>
      </c>
      <c r="S123" s="22">
        <v>0</v>
      </c>
      <c r="T123" s="22">
        <v>0</v>
      </c>
      <c r="U123" s="22">
        <v>0</v>
      </c>
      <c r="V123" s="22">
        <v>0</v>
      </c>
      <c r="W123" s="22">
        <v>0</v>
      </c>
      <c r="X123" s="22">
        <v>0</v>
      </c>
      <c r="Y123" s="22">
        <v>0</v>
      </c>
      <c r="Z123" s="22">
        <v>0</v>
      </c>
      <c r="AA123" s="22">
        <v>0</v>
      </c>
      <c r="AB123" s="22">
        <v>0</v>
      </c>
      <c r="AC123" s="22">
        <v>0</v>
      </c>
      <c r="AD123" s="22">
        <v>0</v>
      </c>
      <c r="AE123" s="22">
        <v>0</v>
      </c>
      <c r="AF123" s="22">
        <v>0</v>
      </c>
      <c r="AG123" s="22">
        <v>0</v>
      </c>
      <c r="AH123" s="22">
        <v>0</v>
      </c>
      <c r="AI123" s="22">
        <v>0</v>
      </c>
      <c r="AJ123" s="22">
        <v>0</v>
      </c>
      <c r="AK123" s="22">
        <v>0</v>
      </c>
      <c r="AL123" s="22">
        <v>0</v>
      </c>
      <c r="AM123" s="22">
        <v>0</v>
      </c>
      <c r="AN123" s="22">
        <v>0</v>
      </c>
      <c r="AO123" s="22">
        <v>0</v>
      </c>
      <c r="AP123" s="22">
        <v>0</v>
      </c>
      <c r="AQ123" s="22">
        <v>0</v>
      </c>
      <c r="AR123" s="22">
        <v>0</v>
      </c>
      <c r="AS123" s="22">
        <v>0</v>
      </c>
      <c r="AT123" s="22">
        <v>0</v>
      </c>
      <c r="AU123" s="22">
        <v>0</v>
      </c>
      <c r="AV123" s="22">
        <v>0</v>
      </c>
      <c r="AW123" s="22">
        <v>0</v>
      </c>
      <c r="AX123" s="22">
        <v>0</v>
      </c>
      <c r="AY123" s="22">
        <v>0</v>
      </c>
      <c r="AZ123" s="22">
        <v>0</v>
      </c>
      <c r="BA123" s="22">
        <v>0</v>
      </c>
      <c r="BB123" s="22">
        <v>0</v>
      </c>
      <c r="BC123" s="22">
        <v>0</v>
      </c>
      <c r="BD123" s="22">
        <v>0</v>
      </c>
      <c r="BE123" s="22">
        <v>0</v>
      </c>
      <c r="BF123" s="22">
        <v>0</v>
      </c>
      <c r="BG123" s="22">
        <v>0</v>
      </c>
      <c r="BH123" s="22">
        <v>0</v>
      </c>
      <c r="BI123" s="22">
        <v>0</v>
      </c>
      <c r="BJ123" s="22">
        <v>0</v>
      </c>
      <c r="BK123" s="22">
        <v>0</v>
      </c>
      <c r="BL123" s="22">
        <v>0</v>
      </c>
      <c r="BM123" s="22">
        <v>0</v>
      </c>
      <c r="BN123" s="22">
        <v>0</v>
      </c>
      <c r="BO123" s="22">
        <v>0</v>
      </c>
      <c r="BP123" s="22">
        <v>0</v>
      </c>
      <c r="BQ123" s="22">
        <v>0</v>
      </c>
      <c r="BR123" s="22">
        <v>0</v>
      </c>
      <c r="BS123" s="22">
        <v>0</v>
      </c>
      <c r="BT123" s="22">
        <v>0</v>
      </c>
      <c r="BU123" s="22">
        <v>0</v>
      </c>
      <c r="BV123" s="22">
        <v>0</v>
      </c>
      <c r="BW123" s="22">
        <v>0</v>
      </c>
      <c r="BX123" s="22">
        <v>0</v>
      </c>
      <c r="BY123" s="22">
        <v>0</v>
      </c>
      <c r="BZ123" s="22">
        <v>0</v>
      </c>
      <c r="CA123" s="22">
        <v>0</v>
      </c>
      <c r="CB123" s="22">
        <v>0</v>
      </c>
      <c r="CC123" s="22">
        <v>0</v>
      </c>
      <c r="CD123" s="22">
        <v>0</v>
      </c>
      <c r="CE123" s="22">
        <v>0</v>
      </c>
      <c r="CF123" s="22">
        <v>0</v>
      </c>
      <c r="CG123" s="22">
        <v>0</v>
      </c>
      <c r="CH123" s="22">
        <v>0</v>
      </c>
      <c r="CI123" s="22">
        <v>0</v>
      </c>
      <c r="CJ123" s="22">
        <v>0</v>
      </c>
      <c r="CK123" s="22">
        <v>0</v>
      </c>
      <c r="CL123" s="22">
        <v>0</v>
      </c>
      <c r="CM123" s="22">
        <v>0</v>
      </c>
      <c r="CN123" s="22">
        <v>0</v>
      </c>
      <c r="CO123" s="22">
        <v>0</v>
      </c>
      <c r="CP123" s="22">
        <v>0</v>
      </c>
      <c r="CQ123" s="22">
        <v>0</v>
      </c>
      <c r="CR123" s="22">
        <v>0</v>
      </c>
      <c r="CS123" s="22">
        <v>0</v>
      </c>
      <c r="CT123" s="22">
        <v>0</v>
      </c>
      <c r="CU123" s="22">
        <v>0</v>
      </c>
      <c r="CV123" s="22">
        <v>0</v>
      </c>
      <c r="CW123" s="22">
        <v>0</v>
      </c>
      <c r="CX123" s="22">
        <v>0</v>
      </c>
      <c r="CY123" s="22">
        <v>0</v>
      </c>
      <c r="CZ123" s="22">
        <v>0</v>
      </c>
      <c r="DA123" s="22">
        <v>0</v>
      </c>
      <c r="DB123" s="22">
        <v>0</v>
      </c>
      <c r="DC123" s="22">
        <v>0</v>
      </c>
      <c r="DD123" s="22">
        <v>0</v>
      </c>
      <c r="DE123" s="22">
        <v>0</v>
      </c>
      <c r="DF123" s="22">
        <v>0</v>
      </c>
      <c r="DG123" s="22">
        <v>0</v>
      </c>
      <c r="DH123" s="22">
        <v>0</v>
      </c>
      <c r="DI123" s="22">
        <v>0</v>
      </c>
      <c r="DJ123" s="22">
        <v>0</v>
      </c>
      <c r="DK123" s="37">
        <v>0</v>
      </c>
      <c r="DL123" s="22">
        <v>0</v>
      </c>
      <c r="DM123" s="22">
        <v>0</v>
      </c>
      <c r="DN123" s="22">
        <v>0</v>
      </c>
      <c r="DO123" s="22">
        <v>0</v>
      </c>
      <c r="DP123" s="22">
        <v>0</v>
      </c>
      <c r="DQ123" s="22">
        <v>0</v>
      </c>
      <c r="DR123" s="22">
        <v>0</v>
      </c>
      <c r="DS123" s="22">
        <v>0</v>
      </c>
      <c r="DT123" s="22">
        <v>0</v>
      </c>
      <c r="DU123" s="22">
        <v>0</v>
      </c>
      <c r="DV123" s="22">
        <v>0</v>
      </c>
      <c r="DW123" s="37">
        <v>0</v>
      </c>
      <c r="DX123" s="22">
        <v>0</v>
      </c>
      <c r="DY123" s="22">
        <v>0</v>
      </c>
      <c r="DZ123" s="36">
        <f t="shared" si="13"/>
        <v>0</v>
      </c>
      <c r="EA123" s="34">
        <f t="shared" si="14"/>
        <v>0</v>
      </c>
    </row>
    <row r="124" spans="2:131" x14ac:dyDescent="0.2">
      <c r="B124" s="21">
        <f>+B47</f>
        <v>2315</v>
      </c>
      <c r="C124" s="21" t="s">
        <v>54</v>
      </c>
      <c r="D124" s="22">
        <v>0</v>
      </c>
      <c r="E124" s="22">
        <v>0</v>
      </c>
      <c r="F124" s="22">
        <v>0</v>
      </c>
      <c r="G124" s="22">
        <v>0</v>
      </c>
      <c r="H124" s="22">
        <v>0</v>
      </c>
      <c r="I124" s="22">
        <v>0</v>
      </c>
      <c r="J124" s="22">
        <v>0</v>
      </c>
      <c r="K124" s="22">
        <v>0</v>
      </c>
      <c r="L124" s="22">
        <v>0</v>
      </c>
      <c r="M124" s="22">
        <v>0</v>
      </c>
      <c r="N124" s="22">
        <v>0</v>
      </c>
      <c r="O124" s="22">
        <v>0</v>
      </c>
      <c r="P124" s="22">
        <v>0</v>
      </c>
      <c r="Q124" s="22">
        <v>0</v>
      </c>
      <c r="R124" s="22">
        <v>0</v>
      </c>
      <c r="S124" s="22">
        <v>0</v>
      </c>
      <c r="T124" s="22">
        <v>0</v>
      </c>
      <c r="U124" s="22">
        <v>0</v>
      </c>
      <c r="V124" s="22">
        <v>0</v>
      </c>
      <c r="W124" s="22">
        <v>0</v>
      </c>
      <c r="X124" s="22">
        <v>0</v>
      </c>
      <c r="Y124" s="22">
        <v>0</v>
      </c>
      <c r="Z124" s="22">
        <v>0</v>
      </c>
      <c r="AA124" s="22">
        <v>0</v>
      </c>
      <c r="AB124" s="22">
        <v>0</v>
      </c>
      <c r="AC124" s="22">
        <v>0</v>
      </c>
      <c r="AD124" s="22">
        <v>0</v>
      </c>
      <c r="AE124" s="22">
        <v>0</v>
      </c>
      <c r="AF124" s="22">
        <v>0</v>
      </c>
      <c r="AG124" s="22">
        <v>0</v>
      </c>
      <c r="AH124" s="22">
        <v>0</v>
      </c>
      <c r="AI124" s="22">
        <v>0</v>
      </c>
      <c r="AJ124" s="22">
        <v>0</v>
      </c>
      <c r="AK124" s="22">
        <v>0</v>
      </c>
      <c r="AL124" s="22">
        <v>0</v>
      </c>
      <c r="AM124" s="22">
        <v>0</v>
      </c>
      <c r="AN124" s="22">
        <v>0</v>
      </c>
      <c r="AO124" s="22">
        <v>0</v>
      </c>
      <c r="AP124" s="22">
        <v>0</v>
      </c>
      <c r="AQ124" s="22">
        <v>0</v>
      </c>
      <c r="AR124" s="22">
        <v>0</v>
      </c>
      <c r="AS124" s="22">
        <v>0</v>
      </c>
      <c r="AT124" s="22">
        <v>0</v>
      </c>
      <c r="AU124" s="22">
        <v>0</v>
      </c>
      <c r="AV124" s="22">
        <v>0</v>
      </c>
      <c r="AW124" s="22">
        <v>0</v>
      </c>
      <c r="AX124" s="22">
        <v>0</v>
      </c>
      <c r="AY124" s="22">
        <v>0</v>
      </c>
      <c r="AZ124" s="22">
        <v>0</v>
      </c>
      <c r="BA124" s="22">
        <v>0</v>
      </c>
      <c r="BB124" s="22">
        <v>0</v>
      </c>
      <c r="BC124" s="22">
        <v>0</v>
      </c>
      <c r="BD124" s="22">
        <v>0</v>
      </c>
      <c r="BE124" s="22">
        <v>0</v>
      </c>
      <c r="BF124" s="22">
        <v>0</v>
      </c>
      <c r="BG124" s="22">
        <v>0</v>
      </c>
      <c r="BH124" s="22">
        <v>0</v>
      </c>
      <c r="BI124" s="22">
        <v>0</v>
      </c>
      <c r="BJ124" s="22">
        <v>0</v>
      </c>
      <c r="BK124" s="22">
        <v>0</v>
      </c>
      <c r="BL124" s="22">
        <v>0</v>
      </c>
      <c r="BM124" s="22">
        <v>0</v>
      </c>
      <c r="BN124" s="22">
        <v>0</v>
      </c>
      <c r="BO124" s="22">
        <v>0</v>
      </c>
      <c r="BP124" s="22">
        <v>0</v>
      </c>
      <c r="BQ124" s="22">
        <v>0</v>
      </c>
      <c r="BR124" s="22">
        <v>0</v>
      </c>
      <c r="BS124" s="22">
        <v>0</v>
      </c>
      <c r="BT124" s="22">
        <v>0</v>
      </c>
      <c r="BU124" s="22">
        <v>0</v>
      </c>
      <c r="BV124" s="22">
        <v>0</v>
      </c>
      <c r="BW124" s="22">
        <v>0</v>
      </c>
      <c r="BX124" s="22">
        <v>0</v>
      </c>
      <c r="BY124" s="22">
        <v>0</v>
      </c>
      <c r="BZ124" s="22">
        <v>0</v>
      </c>
      <c r="CA124" s="22">
        <v>0</v>
      </c>
      <c r="CB124" s="22">
        <v>0</v>
      </c>
      <c r="CC124" s="22">
        <v>0</v>
      </c>
      <c r="CD124" s="22">
        <v>0</v>
      </c>
      <c r="CE124" s="22">
        <v>0</v>
      </c>
      <c r="CF124" s="22">
        <v>0</v>
      </c>
      <c r="CG124" s="22">
        <v>0</v>
      </c>
      <c r="CH124" s="22">
        <v>0</v>
      </c>
      <c r="CI124" s="22">
        <v>0</v>
      </c>
      <c r="CJ124" s="22">
        <v>0</v>
      </c>
      <c r="CK124" s="22">
        <v>0</v>
      </c>
      <c r="CL124" s="22">
        <v>0</v>
      </c>
      <c r="CM124" s="22">
        <v>0</v>
      </c>
      <c r="CN124" s="22">
        <v>0</v>
      </c>
      <c r="CO124" s="22">
        <v>0</v>
      </c>
      <c r="CP124" s="22">
        <v>0</v>
      </c>
      <c r="CQ124" s="22">
        <v>0</v>
      </c>
      <c r="CR124" s="22">
        <v>0</v>
      </c>
      <c r="CS124" s="22">
        <v>0</v>
      </c>
      <c r="CT124" s="22">
        <v>0</v>
      </c>
      <c r="CU124" s="22">
        <v>0</v>
      </c>
      <c r="CV124" s="22">
        <v>0</v>
      </c>
      <c r="CW124" s="22">
        <v>0</v>
      </c>
      <c r="CX124" s="22">
        <v>0</v>
      </c>
      <c r="CY124" s="22">
        <v>0</v>
      </c>
      <c r="CZ124" s="22">
        <v>0</v>
      </c>
      <c r="DA124" s="22">
        <v>0</v>
      </c>
      <c r="DB124" s="22">
        <v>0</v>
      </c>
      <c r="DC124" s="22">
        <v>0</v>
      </c>
      <c r="DD124" s="22">
        <v>0</v>
      </c>
      <c r="DE124" s="22">
        <v>0</v>
      </c>
      <c r="DF124" s="22">
        <v>0</v>
      </c>
      <c r="DG124" s="22">
        <v>0</v>
      </c>
      <c r="DH124" s="22">
        <v>0</v>
      </c>
      <c r="DI124" s="22">
        <v>0</v>
      </c>
      <c r="DJ124" s="22">
        <v>0</v>
      </c>
      <c r="DK124" s="37">
        <v>0</v>
      </c>
      <c r="DL124" s="22">
        <v>0</v>
      </c>
      <c r="DM124" s="22">
        <v>0</v>
      </c>
      <c r="DN124" s="22">
        <v>0</v>
      </c>
      <c r="DO124" s="22">
        <v>0</v>
      </c>
      <c r="DP124" s="22">
        <v>0</v>
      </c>
      <c r="DQ124" s="22">
        <v>0</v>
      </c>
      <c r="DR124" s="22">
        <v>0</v>
      </c>
      <c r="DS124" s="22">
        <v>0</v>
      </c>
      <c r="DT124" s="22">
        <v>0</v>
      </c>
      <c r="DU124" s="22">
        <v>0</v>
      </c>
      <c r="DV124" s="22">
        <v>0</v>
      </c>
      <c r="DW124" s="37">
        <v>0</v>
      </c>
      <c r="DX124" s="22">
        <v>0</v>
      </c>
      <c r="DY124" s="22">
        <v>0</v>
      </c>
      <c r="DZ124" s="36">
        <f t="shared" si="13"/>
        <v>0</v>
      </c>
      <c r="EA124" s="34">
        <f t="shared" si="14"/>
        <v>0</v>
      </c>
    </row>
    <row r="125" spans="2:131" x14ac:dyDescent="0.2">
      <c r="B125" s="21">
        <v>16879525</v>
      </c>
      <c r="C125" s="21" t="s">
        <v>88</v>
      </c>
      <c r="D125" s="22">
        <v>0</v>
      </c>
      <c r="E125" s="22">
        <v>0</v>
      </c>
      <c r="F125" s="22">
        <v>0</v>
      </c>
      <c r="G125" s="22">
        <v>0</v>
      </c>
      <c r="H125" s="22">
        <v>0</v>
      </c>
      <c r="I125" s="22">
        <v>0</v>
      </c>
      <c r="J125" s="22">
        <v>0</v>
      </c>
      <c r="K125" s="22">
        <v>0</v>
      </c>
      <c r="L125" s="22">
        <v>0</v>
      </c>
      <c r="M125" s="22">
        <v>0</v>
      </c>
      <c r="N125" s="22">
        <v>0</v>
      </c>
      <c r="O125" s="22">
        <v>0</v>
      </c>
      <c r="P125" s="22">
        <v>0</v>
      </c>
      <c r="Q125" s="22">
        <v>0</v>
      </c>
      <c r="R125" s="22">
        <v>0</v>
      </c>
      <c r="S125" s="22">
        <v>0</v>
      </c>
      <c r="T125" s="22">
        <v>0</v>
      </c>
      <c r="U125" s="22">
        <v>0</v>
      </c>
      <c r="V125" s="22">
        <v>0</v>
      </c>
      <c r="W125" s="22">
        <v>0</v>
      </c>
      <c r="X125" s="22">
        <v>0</v>
      </c>
      <c r="Y125" s="22">
        <v>0</v>
      </c>
      <c r="Z125" s="22">
        <v>0</v>
      </c>
      <c r="AA125" s="22">
        <v>0</v>
      </c>
      <c r="AB125" s="22">
        <v>0</v>
      </c>
      <c r="AC125" s="22">
        <v>0</v>
      </c>
      <c r="AD125" s="22">
        <v>0</v>
      </c>
      <c r="AE125" s="22">
        <v>0</v>
      </c>
      <c r="AF125" s="22">
        <v>0</v>
      </c>
      <c r="AG125" s="22">
        <v>0</v>
      </c>
      <c r="AH125" s="22">
        <v>0</v>
      </c>
      <c r="AI125" s="22">
        <v>0</v>
      </c>
      <c r="AJ125" s="22">
        <v>0</v>
      </c>
      <c r="AK125" s="22">
        <v>0</v>
      </c>
      <c r="AL125" s="22">
        <v>0</v>
      </c>
      <c r="AM125" s="22">
        <v>0</v>
      </c>
      <c r="AN125" s="22">
        <v>0</v>
      </c>
      <c r="AO125" s="22">
        <v>0</v>
      </c>
      <c r="AP125" s="22">
        <v>0</v>
      </c>
      <c r="AQ125" s="22">
        <v>0</v>
      </c>
      <c r="AR125" s="22">
        <v>0</v>
      </c>
      <c r="AS125" s="22">
        <v>0</v>
      </c>
      <c r="AT125" s="22">
        <v>0</v>
      </c>
      <c r="AU125" s="22">
        <v>0</v>
      </c>
      <c r="AV125" s="22">
        <v>0</v>
      </c>
      <c r="AW125" s="22">
        <v>0</v>
      </c>
      <c r="AX125" s="22">
        <v>0</v>
      </c>
      <c r="AY125" s="22">
        <v>0</v>
      </c>
      <c r="AZ125" s="22">
        <v>0</v>
      </c>
      <c r="BA125" s="22">
        <v>0</v>
      </c>
      <c r="BB125" s="22">
        <v>0</v>
      </c>
      <c r="BC125" s="22">
        <v>0</v>
      </c>
      <c r="BD125" s="22">
        <v>0</v>
      </c>
      <c r="BE125" s="22">
        <v>0</v>
      </c>
      <c r="BF125" s="22">
        <v>0</v>
      </c>
      <c r="BG125" s="22">
        <v>0</v>
      </c>
      <c r="BH125" s="22">
        <v>0</v>
      </c>
      <c r="BI125" s="22">
        <v>0</v>
      </c>
      <c r="BJ125" s="22">
        <v>0</v>
      </c>
      <c r="BK125" s="22">
        <v>0</v>
      </c>
      <c r="BL125" s="22">
        <v>0</v>
      </c>
      <c r="BM125" s="22">
        <v>0</v>
      </c>
      <c r="BN125" s="22">
        <v>0</v>
      </c>
      <c r="BO125" s="22">
        <v>0</v>
      </c>
      <c r="BP125" s="22">
        <v>0</v>
      </c>
      <c r="BQ125" s="22">
        <v>0</v>
      </c>
      <c r="BR125" s="22">
        <v>0</v>
      </c>
      <c r="BS125" s="22">
        <v>0</v>
      </c>
      <c r="BT125" s="22">
        <v>0</v>
      </c>
      <c r="BU125" s="22">
        <v>0</v>
      </c>
      <c r="BV125" s="22">
        <v>0</v>
      </c>
      <c r="BW125" s="22">
        <v>0</v>
      </c>
      <c r="BX125" s="22">
        <v>0</v>
      </c>
      <c r="BY125" s="22">
        <v>0</v>
      </c>
      <c r="BZ125" s="22">
        <v>0</v>
      </c>
      <c r="CA125" s="22">
        <v>0</v>
      </c>
      <c r="CB125" s="22">
        <v>0</v>
      </c>
      <c r="CC125" s="22">
        <v>0</v>
      </c>
      <c r="CD125" s="22">
        <v>0</v>
      </c>
      <c r="CE125" s="22">
        <v>0</v>
      </c>
      <c r="CF125" s="22">
        <v>0</v>
      </c>
      <c r="CG125" s="22">
        <v>0</v>
      </c>
      <c r="CH125" s="22">
        <v>0</v>
      </c>
      <c r="CI125" s="22">
        <v>0</v>
      </c>
      <c r="CJ125" s="22">
        <v>0</v>
      </c>
      <c r="CK125" s="22">
        <v>128000</v>
      </c>
      <c r="CL125" s="22">
        <v>1051721.92</v>
      </c>
      <c r="CM125" s="22">
        <v>359086.96</v>
      </c>
      <c r="CN125" s="22">
        <v>178574.72</v>
      </c>
      <c r="CO125" s="22">
        <v>530126.43000000005</v>
      </c>
      <c r="CP125" s="22">
        <v>219605.38</v>
      </c>
      <c r="CQ125" s="22">
        <v>151508.34</v>
      </c>
      <c r="CR125" s="22">
        <v>229995.41</v>
      </c>
      <c r="CS125" s="22">
        <v>264402.87</v>
      </c>
      <c r="CT125" s="22">
        <v>52997040.920000002</v>
      </c>
      <c r="CU125" s="22">
        <v>369034.66</v>
      </c>
      <c r="CV125" s="22">
        <v>449439.11</v>
      </c>
      <c r="CW125" s="22">
        <v>745916.26</v>
      </c>
      <c r="CX125" s="22">
        <v>436731.79</v>
      </c>
      <c r="CY125" s="22">
        <v>18122.240000000002</v>
      </c>
      <c r="CZ125" s="22">
        <v>10678.64</v>
      </c>
      <c r="DA125" s="22">
        <v>663538.66</v>
      </c>
      <c r="DB125" s="22">
        <v>5531.53</v>
      </c>
      <c r="DC125" s="22">
        <v>118882464.42</v>
      </c>
      <c r="DD125" s="22">
        <v>22333.93</v>
      </c>
      <c r="DE125" s="22">
        <v>18282.48</v>
      </c>
      <c r="DF125" s="22">
        <v>125495337.72</v>
      </c>
      <c r="DG125" s="22">
        <v>120841.26</v>
      </c>
      <c r="DH125" s="22">
        <v>151687.69</v>
      </c>
      <c r="DI125" s="22">
        <v>156516.10999999999</v>
      </c>
      <c r="DJ125" s="22">
        <v>100214.28</v>
      </c>
      <c r="DK125" s="37">
        <v>151671.91</v>
      </c>
      <c r="DL125" s="22">
        <v>192988314.5</v>
      </c>
      <c r="DM125" s="22">
        <v>171054.37</v>
      </c>
      <c r="DN125" s="22">
        <v>0</v>
      </c>
      <c r="DO125" s="22">
        <v>0</v>
      </c>
      <c r="DP125" s="22">
        <v>0</v>
      </c>
      <c r="DQ125" s="22">
        <v>0</v>
      </c>
      <c r="DR125" s="22">
        <v>0</v>
      </c>
      <c r="DS125" s="22">
        <v>0</v>
      </c>
      <c r="DT125" s="22">
        <v>0</v>
      </c>
      <c r="DU125" s="22">
        <v>0</v>
      </c>
      <c r="DV125" s="22">
        <v>0</v>
      </c>
      <c r="DW125" s="42">
        <v>799883836</v>
      </c>
      <c r="DX125" s="22">
        <v>0</v>
      </c>
      <c r="DY125" s="22">
        <v>0</v>
      </c>
      <c r="DZ125" s="36">
        <f>+DW125-DV125</f>
        <v>799883836</v>
      </c>
      <c r="EA125" s="34">
        <f t="shared" si="14"/>
        <v>799732164.09000003</v>
      </c>
    </row>
    <row r="126" spans="2:131" x14ac:dyDescent="0.2">
      <c r="B126" s="21">
        <f>+B48</f>
        <v>16879535</v>
      </c>
      <c r="C126" s="21" t="s">
        <v>56</v>
      </c>
      <c r="D126" s="22">
        <v>0</v>
      </c>
      <c r="E126" s="22">
        <v>0</v>
      </c>
      <c r="F126" s="22">
        <v>0</v>
      </c>
      <c r="G126" s="22">
        <v>0</v>
      </c>
      <c r="H126" s="22">
        <v>0</v>
      </c>
      <c r="I126" s="22">
        <v>0</v>
      </c>
      <c r="J126" s="22">
        <v>0</v>
      </c>
      <c r="K126" s="22">
        <v>0</v>
      </c>
      <c r="L126" s="22">
        <v>0</v>
      </c>
      <c r="M126" s="22">
        <v>0</v>
      </c>
      <c r="N126" s="22">
        <v>0</v>
      </c>
      <c r="O126" s="22">
        <v>0</v>
      </c>
      <c r="P126" s="22">
        <v>0</v>
      </c>
      <c r="Q126" s="22">
        <v>0</v>
      </c>
      <c r="R126" s="22">
        <v>0</v>
      </c>
      <c r="S126" s="22">
        <v>0</v>
      </c>
      <c r="T126" s="22">
        <v>0</v>
      </c>
      <c r="U126" s="22">
        <v>0</v>
      </c>
      <c r="V126" s="22">
        <v>0</v>
      </c>
      <c r="W126" s="22">
        <v>0</v>
      </c>
      <c r="X126" s="22">
        <v>0</v>
      </c>
      <c r="Y126" s="22">
        <v>0</v>
      </c>
      <c r="Z126" s="22">
        <v>0</v>
      </c>
      <c r="AA126" s="22">
        <v>0</v>
      </c>
      <c r="AB126" s="22">
        <v>0</v>
      </c>
      <c r="AC126" s="22">
        <v>0</v>
      </c>
      <c r="AD126" s="22">
        <v>0</v>
      </c>
      <c r="AE126" s="22">
        <v>0</v>
      </c>
      <c r="AF126" s="22">
        <v>0</v>
      </c>
      <c r="AG126" s="22">
        <v>0</v>
      </c>
      <c r="AH126" s="22">
        <v>0</v>
      </c>
      <c r="AI126" s="22">
        <v>0</v>
      </c>
      <c r="AJ126" s="22">
        <v>0</v>
      </c>
      <c r="AK126" s="22">
        <v>0</v>
      </c>
      <c r="AL126" s="22">
        <v>0</v>
      </c>
      <c r="AM126" s="22">
        <v>0</v>
      </c>
      <c r="AN126" s="22">
        <v>0</v>
      </c>
      <c r="AO126" s="22">
        <v>0</v>
      </c>
      <c r="AP126" s="22">
        <v>0</v>
      </c>
      <c r="AQ126" s="22">
        <v>0</v>
      </c>
      <c r="AR126" s="22">
        <v>0</v>
      </c>
      <c r="AS126" s="22">
        <v>0</v>
      </c>
      <c r="AT126" s="22">
        <v>0</v>
      </c>
      <c r="AU126" s="22">
        <v>0</v>
      </c>
      <c r="AV126" s="22">
        <v>0</v>
      </c>
      <c r="AW126" s="22">
        <v>0</v>
      </c>
      <c r="AX126" s="22">
        <v>0</v>
      </c>
      <c r="AY126" s="22">
        <v>0</v>
      </c>
      <c r="AZ126" s="22">
        <v>0</v>
      </c>
      <c r="BA126" s="22">
        <v>0</v>
      </c>
      <c r="BB126" s="22">
        <v>0</v>
      </c>
      <c r="BC126" s="22">
        <v>0</v>
      </c>
      <c r="BD126" s="22">
        <v>0</v>
      </c>
      <c r="BE126" s="22">
        <v>0</v>
      </c>
      <c r="BF126" s="22">
        <v>0</v>
      </c>
      <c r="BG126" s="22">
        <v>0</v>
      </c>
      <c r="BH126" s="22">
        <v>0</v>
      </c>
      <c r="BI126" s="22">
        <v>0</v>
      </c>
      <c r="BJ126" s="22">
        <v>0</v>
      </c>
      <c r="BK126" s="22">
        <v>0</v>
      </c>
      <c r="BL126" s="22">
        <v>0</v>
      </c>
      <c r="BM126" s="22">
        <v>0</v>
      </c>
      <c r="BN126" s="22">
        <v>0</v>
      </c>
      <c r="BO126" s="22">
        <v>0</v>
      </c>
      <c r="BP126" s="22">
        <v>0</v>
      </c>
      <c r="BQ126" s="22">
        <v>0</v>
      </c>
      <c r="BR126" s="22">
        <v>0</v>
      </c>
      <c r="BS126" s="22">
        <v>0</v>
      </c>
      <c r="BT126" s="22">
        <v>0</v>
      </c>
      <c r="BU126" s="22">
        <v>0</v>
      </c>
      <c r="BV126" s="22">
        <v>0</v>
      </c>
      <c r="BW126" s="22">
        <v>0</v>
      </c>
      <c r="BX126" s="22">
        <v>0</v>
      </c>
      <c r="BY126" s="22">
        <v>0</v>
      </c>
      <c r="BZ126" s="22">
        <v>0</v>
      </c>
      <c r="CA126" s="22">
        <v>0</v>
      </c>
      <c r="CB126" s="22">
        <v>0</v>
      </c>
      <c r="CC126" s="22">
        <v>0</v>
      </c>
      <c r="CD126" s="22">
        <v>0</v>
      </c>
      <c r="CE126" s="22">
        <v>0</v>
      </c>
      <c r="CF126" s="22">
        <v>0</v>
      </c>
      <c r="CG126" s="22">
        <v>0</v>
      </c>
      <c r="CH126" s="22">
        <v>0</v>
      </c>
      <c r="CI126" s="22">
        <v>0</v>
      </c>
      <c r="CJ126" s="22">
        <v>0</v>
      </c>
      <c r="CK126" s="22">
        <v>128000</v>
      </c>
      <c r="CL126" s="22">
        <v>1051721.92</v>
      </c>
      <c r="CM126" s="22">
        <v>359086.96</v>
      </c>
      <c r="CN126" s="22">
        <v>178574.72</v>
      </c>
      <c r="CO126" s="22">
        <v>530126.43000000005</v>
      </c>
      <c r="CP126" s="22">
        <v>219605.38</v>
      </c>
      <c r="CQ126" s="22">
        <v>151508.34</v>
      </c>
      <c r="CR126" s="22">
        <v>229995.41</v>
      </c>
      <c r="CS126" s="22">
        <v>264402.87</v>
      </c>
      <c r="CT126" s="22">
        <v>52997040.920000002</v>
      </c>
      <c r="CU126" s="22">
        <v>369034.66</v>
      </c>
      <c r="CV126" s="22">
        <v>449439.11</v>
      </c>
      <c r="CW126" s="22">
        <v>745916.26</v>
      </c>
      <c r="CX126" s="22">
        <v>436731.79</v>
      </c>
      <c r="CY126" s="22">
        <v>18122.240000000002</v>
      </c>
      <c r="CZ126" s="22">
        <v>10678.64</v>
      </c>
      <c r="DA126" s="22">
        <v>663538.66</v>
      </c>
      <c r="DB126" s="22">
        <v>5531.53</v>
      </c>
      <c r="DC126" s="22">
        <v>118882464.42</v>
      </c>
      <c r="DD126" s="22">
        <v>22333.93</v>
      </c>
      <c r="DE126" s="22">
        <v>18282.48</v>
      </c>
      <c r="DF126" s="22">
        <v>125495337.72</v>
      </c>
      <c r="DG126" s="22">
        <v>120841.26</v>
      </c>
      <c r="DH126" s="22">
        <v>151687.69</v>
      </c>
      <c r="DI126" s="22">
        <v>156516.10999999999</v>
      </c>
      <c r="DJ126" s="22">
        <v>100214.28</v>
      </c>
      <c r="DK126" s="37">
        <v>151671.91</v>
      </c>
      <c r="DL126" s="22">
        <v>192988314.5</v>
      </c>
      <c r="DM126" s="22">
        <v>171054.37</v>
      </c>
      <c r="DN126" s="22">
        <v>168536.53</v>
      </c>
      <c r="DO126" s="22">
        <v>23654639.850000001</v>
      </c>
      <c r="DP126" s="22">
        <v>185900.18</v>
      </c>
      <c r="DQ126" s="22">
        <v>199509.36</v>
      </c>
      <c r="DR126" s="22">
        <v>272598.19</v>
      </c>
      <c r="DS126" s="22">
        <v>267324.78000000003</v>
      </c>
      <c r="DT126" s="22">
        <v>167088093.94999999</v>
      </c>
      <c r="DU126" s="22">
        <v>335128.53000000003</v>
      </c>
      <c r="DV126" s="22">
        <v>311403.07</v>
      </c>
      <c r="DW126" s="37">
        <v>27726656.539999999</v>
      </c>
      <c r="DX126" s="22">
        <v>262388.2</v>
      </c>
      <c r="DY126" s="22">
        <v>262388.2</v>
      </c>
      <c r="DZ126" s="36">
        <f>+DW126-DV126</f>
        <v>27415253.469999999</v>
      </c>
      <c r="EA126" s="34">
        <f t="shared" si="14"/>
        <v>27574984.629999999</v>
      </c>
    </row>
    <row r="127" spans="2:131" x14ac:dyDescent="0.2">
      <c r="B127" s="21">
        <f t="shared" ref="B127" si="15">+B50</f>
        <v>1960</v>
      </c>
      <c r="C127" s="21" t="s">
        <v>57</v>
      </c>
      <c r="D127" s="22">
        <v>0</v>
      </c>
      <c r="E127" s="22">
        <v>0</v>
      </c>
      <c r="F127" s="22">
        <v>0</v>
      </c>
      <c r="G127" s="22">
        <v>0</v>
      </c>
      <c r="H127" s="22">
        <v>0</v>
      </c>
      <c r="I127" s="22">
        <v>0</v>
      </c>
      <c r="J127" s="22">
        <v>0</v>
      </c>
      <c r="K127" s="22">
        <v>0</v>
      </c>
      <c r="L127" s="22">
        <v>0</v>
      </c>
      <c r="M127" s="22">
        <v>0</v>
      </c>
      <c r="N127" s="22">
        <v>0</v>
      </c>
      <c r="O127" s="22">
        <v>0</v>
      </c>
      <c r="P127" s="22">
        <v>0</v>
      </c>
      <c r="Q127" s="22">
        <v>0</v>
      </c>
      <c r="R127" s="22">
        <v>0</v>
      </c>
      <c r="S127" s="22">
        <v>0</v>
      </c>
      <c r="T127" s="22">
        <v>0</v>
      </c>
      <c r="U127" s="22">
        <v>0</v>
      </c>
      <c r="V127" s="22">
        <v>0</v>
      </c>
      <c r="W127" s="22">
        <v>0</v>
      </c>
      <c r="X127" s="22">
        <v>0</v>
      </c>
      <c r="Y127" s="22">
        <v>0</v>
      </c>
      <c r="Z127" s="22">
        <v>0</v>
      </c>
      <c r="AA127" s="22">
        <v>0</v>
      </c>
      <c r="AB127" s="22">
        <v>0</v>
      </c>
      <c r="AC127" s="22">
        <v>0</v>
      </c>
      <c r="AD127" s="22">
        <v>0</v>
      </c>
      <c r="AE127" s="22">
        <v>0</v>
      </c>
      <c r="AF127" s="22">
        <v>0</v>
      </c>
      <c r="AG127" s="22">
        <v>0</v>
      </c>
      <c r="AH127" s="22">
        <v>0</v>
      </c>
      <c r="AI127" s="22">
        <v>0</v>
      </c>
      <c r="AJ127" s="22">
        <v>0</v>
      </c>
      <c r="AK127" s="22">
        <v>0</v>
      </c>
      <c r="AL127" s="22">
        <v>0</v>
      </c>
      <c r="AM127" s="22">
        <v>0</v>
      </c>
      <c r="AN127" s="22">
        <v>0</v>
      </c>
      <c r="AO127" s="22">
        <v>0</v>
      </c>
      <c r="AP127" s="22">
        <v>0</v>
      </c>
      <c r="AQ127" s="22">
        <v>0</v>
      </c>
      <c r="AR127" s="22">
        <v>0</v>
      </c>
      <c r="AS127" s="22">
        <v>0</v>
      </c>
      <c r="AT127" s="22">
        <v>0</v>
      </c>
      <c r="AU127" s="22">
        <v>0</v>
      </c>
      <c r="AV127" s="22">
        <v>0</v>
      </c>
      <c r="AW127" s="22">
        <v>0</v>
      </c>
      <c r="AX127" s="22">
        <v>0</v>
      </c>
      <c r="AY127" s="22">
        <v>0</v>
      </c>
      <c r="AZ127" s="22">
        <v>0</v>
      </c>
      <c r="BA127" s="22">
        <v>0</v>
      </c>
      <c r="BB127" s="22">
        <v>0</v>
      </c>
      <c r="BC127" s="22">
        <v>0</v>
      </c>
      <c r="BD127" s="22">
        <v>0</v>
      </c>
      <c r="BE127" s="22">
        <v>0</v>
      </c>
      <c r="BF127" s="22">
        <v>0</v>
      </c>
      <c r="BG127" s="22">
        <v>0</v>
      </c>
      <c r="BH127" s="22">
        <v>0</v>
      </c>
      <c r="BI127" s="22">
        <v>0</v>
      </c>
      <c r="BJ127" s="22">
        <v>0</v>
      </c>
      <c r="BK127" s="22">
        <v>0</v>
      </c>
      <c r="BL127" s="22">
        <v>0</v>
      </c>
      <c r="BM127" s="22">
        <v>0</v>
      </c>
      <c r="BN127" s="22">
        <v>0</v>
      </c>
      <c r="BO127" s="22">
        <v>0</v>
      </c>
      <c r="BP127" s="22">
        <v>0</v>
      </c>
      <c r="BQ127" s="22">
        <v>0</v>
      </c>
      <c r="BR127" s="22">
        <v>0</v>
      </c>
      <c r="BS127" s="22">
        <v>0</v>
      </c>
      <c r="BT127" s="22">
        <v>0</v>
      </c>
      <c r="BU127" s="22">
        <v>163300</v>
      </c>
      <c r="BV127" s="22">
        <v>206337.5</v>
      </c>
      <c r="BW127" s="22">
        <v>424692</v>
      </c>
      <c r="BX127" s="22">
        <v>688208.5</v>
      </c>
      <c r="BY127" s="22">
        <v>1154746</v>
      </c>
      <c r="BZ127" s="22">
        <v>1600998.92</v>
      </c>
      <c r="CA127" s="22">
        <v>1424000.76</v>
      </c>
      <c r="CB127" s="22">
        <v>1550270.56</v>
      </c>
      <c r="CC127" s="22">
        <v>1407276.83</v>
      </c>
      <c r="CD127" s="22">
        <v>1591918.64</v>
      </c>
      <c r="CE127" s="22">
        <v>1809744.68</v>
      </c>
      <c r="CF127" s="22">
        <v>1775363.11</v>
      </c>
      <c r="CG127" s="22">
        <v>190194.55</v>
      </c>
      <c r="CH127" s="22">
        <v>1340429.8</v>
      </c>
      <c r="CI127" s="22">
        <v>1715750.2</v>
      </c>
      <c r="CJ127" s="22">
        <v>1402109.94</v>
      </c>
      <c r="CK127" s="22">
        <v>711487.51</v>
      </c>
      <c r="CL127" s="22">
        <v>425650.78</v>
      </c>
      <c r="CM127" s="22">
        <v>446867.04</v>
      </c>
      <c r="CN127" s="22">
        <v>1035429.48</v>
      </c>
      <c r="CO127" s="22">
        <v>723755.76</v>
      </c>
      <c r="CP127" s="22">
        <v>663071.63</v>
      </c>
      <c r="CQ127" s="22">
        <v>534540.82999999996</v>
      </c>
      <c r="CR127" s="22">
        <v>594542.81000000006</v>
      </c>
      <c r="CS127" s="22">
        <v>588962.67000000004</v>
      </c>
      <c r="CT127" s="22">
        <v>579473.27</v>
      </c>
      <c r="CU127" s="22">
        <v>493625.96</v>
      </c>
      <c r="CV127" s="22">
        <v>182629.44</v>
      </c>
      <c r="CW127" s="22">
        <v>686808.09</v>
      </c>
      <c r="CX127" s="22">
        <v>4769810.32</v>
      </c>
      <c r="CY127" s="22">
        <v>806100.98</v>
      </c>
      <c r="CZ127" s="22">
        <v>14952741.050000001</v>
      </c>
      <c r="DA127" s="22">
        <v>20059047.07</v>
      </c>
      <c r="DB127" s="22">
        <v>29313010.170000002</v>
      </c>
      <c r="DC127" s="22">
        <v>4989904.59</v>
      </c>
      <c r="DD127" s="22">
        <v>4960813.18</v>
      </c>
      <c r="DE127" s="22">
        <v>-2884373.21</v>
      </c>
      <c r="DF127" s="22">
        <v>-9366302.5099999998</v>
      </c>
      <c r="DG127" s="22">
        <v>15221715.75</v>
      </c>
      <c r="DH127" s="22">
        <v>5950356.3600000003</v>
      </c>
      <c r="DI127" s="22">
        <v>24141742.329999998</v>
      </c>
      <c r="DJ127" s="22">
        <v>31290964.289999999</v>
      </c>
      <c r="DK127" s="37">
        <v>24198211.120000001</v>
      </c>
      <c r="DL127" s="22">
        <v>21931346.010000002</v>
      </c>
      <c r="DM127" s="22">
        <v>20346860.850000001</v>
      </c>
      <c r="DN127" s="22">
        <v>17659037.16</v>
      </c>
      <c r="DO127" s="22">
        <v>18328980.91</v>
      </c>
      <c r="DP127" s="22">
        <v>19153597.75</v>
      </c>
      <c r="DQ127" s="22">
        <v>19575631.399999999</v>
      </c>
      <c r="DR127" s="22">
        <v>25450153.640000001</v>
      </c>
      <c r="DS127" s="22">
        <v>20664928.559999999</v>
      </c>
      <c r="DT127" s="22">
        <v>11070671.390000001</v>
      </c>
      <c r="DU127" s="22">
        <v>8036453.7800000003</v>
      </c>
      <c r="DV127" s="22">
        <v>6075151.4800000004</v>
      </c>
      <c r="DW127" s="37">
        <v>14087899.390000001</v>
      </c>
      <c r="DX127" s="22">
        <v>1671846.35</v>
      </c>
      <c r="DY127" s="22">
        <v>4212716.9800000004</v>
      </c>
      <c r="DZ127" s="36">
        <f>+DW127-DV127</f>
        <v>8012747.9100000001</v>
      </c>
      <c r="EA127" s="34">
        <f t="shared" si="14"/>
        <v>-10110311.73</v>
      </c>
    </row>
    <row r="128" spans="2:131" x14ac:dyDescent="0.2">
      <c r="B128" s="21"/>
      <c r="C128" s="21"/>
      <c r="DK128" s="33"/>
      <c r="DW128" s="33"/>
    </row>
    <row r="129" spans="2:129" x14ac:dyDescent="0.2">
      <c r="B129" s="21"/>
      <c r="C129" s="31" t="s">
        <v>90</v>
      </c>
      <c r="D129" s="23">
        <f>+SUM(D83:D127)</f>
        <v>88871737.459999993</v>
      </c>
      <c r="E129" s="23">
        <f t="shared" ref="E129:BP129" si="16">+SUM(E83:E127)</f>
        <v>90105368.429999992</v>
      </c>
      <c r="F129" s="23">
        <f t="shared" si="16"/>
        <v>74888132.729999989</v>
      </c>
      <c r="G129" s="23">
        <f t="shared" si="16"/>
        <v>74417819.729999989</v>
      </c>
      <c r="H129" s="23">
        <f t="shared" si="16"/>
        <v>74876819.729999989</v>
      </c>
      <c r="I129" s="23">
        <f t="shared" si="16"/>
        <v>74943290.729999989</v>
      </c>
      <c r="J129" s="23">
        <f t="shared" si="16"/>
        <v>75018186.459999993</v>
      </c>
      <c r="K129" s="23">
        <f t="shared" si="16"/>
        <v>74214878.459999993</v>
      </c>
      <c r="L129" s="23">
        <f t="shared" si="16"/>
        <v>65186589.710000001</v>
      </c>
      <c r="M129" s="23">
        <f t="shared" si="16"/>
        <v>64650928.710000001</v>
      </c>
      <c r="N129" s="23">
        <f t="shared" si="16"/>
        <v>65157606.710000001</v>
      </c>
      <c r="O129" s="23">
        <f t="shared" si="16"/>
        <v>65851038.710000001</v>
      </c>
      <c r="P129" s="23">
        <f t="shared" si="16"/>
        <v>66392816.710000001</v>
      </c>
      <c r="Q129" s="23">
        <f t="shared" si="16"/>
        <v>67216820.709999993</v>
      </c>
      <c r="R129" s="23">
        <f t="shared" si="16"/>
        <v>45155736.689999998</v>
      </c>
      <c r="S129" s="23">
        <f t="shared" si="16"/>
        <v>51356906.239999995</v>
      </c>
      <c r="T129" s="23">
        <f t="shared" si="16"/>
        <v>51022922.759999998</v>
      </c>
      <c r="U129" s="23">
        <f t="shared" si="16"/>
        <v>51687201.729999997</v>
      </c>
      <c r="V129" s="23">
        <f t="shared" si="16"/>
        <v>50534540.829999998</v>
      </c>
      <c r="W129" s="23">
        <f t="shared" si="16"/>
        <v>50704835.469999999</v>
      </c>
      <c r="X129" s="23">
        <f t="shared" si="16"/>
        <v>38917707.380000003</v>
      </c>
      <c r="Y129" s="23">
        <f t="shared" si="16"/>
        <v>39065737.969999999</v>
      </c>
      <c r="Z129" s="23">
        <f t="shared" si="16"/>
        <v>39125951.979999997</v>
      </c>
      <c r="AA129" s="23">
        <f t="shared" si="16"/>
        <v>39432798.740000002</v>
      </c>
      <c r="AB129" s="23">
        <f t="shared" si="16"/>
        <v>42476456.549999997</v>
      </c>
      <c r="AC129" s="23">
        <f t="shared" si="16"/>
        <v>42627747.219999999</v>
      </c>
      <c r="AD129" s="23">
        <f t="shared" si="16"/>
        <v>18220.77</v>
      </c>
      <c r="AE129" s="23">
        <f t="shared" si="16"/>
        <v>18160.77</v>
      </c>
      <c r="AF129" s="23">
        <f t="shared" si="16"/>
        <v>2518160.77</v>
      </c>
      <c r="AG129" s="23">
        <f t="shared" si="16"/>
        <v>52530968.57</v>
      </c>
      <c r="AH129" s="23">
        <f t="shared" si="16"/>
        <v>72030968.569999993</v>
      </c>
      <c r="AI129" s="23">
        <f t="shared" si="16"/>
        <v>102155225.58</v>
      </c>
      <c r="AJ129" s="23">
        <f t="shared" si="16"/>
        <v>169314501.58000001</v>
      </c>
      <c r="AK129" s="23">
        <f t="shared" si="16"/>
        <v>286534591.23000002</v>
      </c>
      <c r="AL129" s="23">
        <f t="shared" si="16"/>
        <v>350977353.60999995</v>
      </c>
      <c r="AM129" s="23">
        <f t="shared" si="16"/>
        <v>351456128.57999998</v>
      </c>
      <c r="AN129" s="23">
        <f t="shared" si="16"/>
        <v>351990463.28000003</v>
      </c>
      <c r="AO129" s="23">
        <f t="shared" si="16"/>
        <v>376404913.50999999</v>
      </c>
      <c r="AP129" s="23">
        <f t="shared" si="16"/>
        <v>501867747.10000002</v>
      </c>
      <c r="AQ129" s="23">
        <f t="shared" si="16"/>
        <v>501524808.52999997</v>
      </c>
      <c r="AR129" s="23">
        <f t="shared" si="16"/>
        <v>654246313.17999995</v>
      </c>
      <c r="AS129" s="23">
        <f t="shared" si="16"/>
        <v>686862582.45000005</v>
      </c>
      <c r="AT129" s="23">
        <f t="shared" si="16"/>
        <v>752987844.36000001</v>
      </c>
      <c r="AU129" s="23">
        <f t="shared" si="16"/>
        <v>821675122.80000007</v>
      </c>
      <c r="AV129" s="23">
        <f t="shared" si="16"/>
        <v>832808651.50999999</v>
      </c>
      <c r="AW129" s="23">
        <f t="shared" si="16"/>
        <v>841659225.37</v>
      </c>
      <c r="AX129" s="23">
        <f t="shared" si="16"/>
        <v>901970550.29999995</v>
      </c>
      <c r="AY129" s="23">
        <f t="shared" si="16"/>
        <v>965108992.95000005</v>
      </c>
      <c r="AZ129" s="23">
        <f t="shared" si="16"/>
        <v>1013700025.89</v>
      </c>
      <c r="BA129" s="23">
        <f t="shared" si="16"/>
        <v>1017184151.1999998</v>
      </c>
      <c r="BB129" s="23">
        <f t="shared" si="16"/>
        <v>1035776548.04</v>
      </c>
      <c r="BC129" s="23">
        <f t="shared" si="16"/>
        <v>1149283631.78</v>
      </c>
      <c r="BD129" s="23">
        <f t="shared" si="16"/>
        <v>1383762109.5699999</v>
      </c>
      <c r="BE129" s="23">
        <f t="shared" si="16"/>
        <v>1685893077.3200002</v>
      </c>
      <c r="BF129" s="23">
        <f t="shared" si="16"/>
        <v>1891115141.2</v>
      </c>
      <c r="BG129" s="23">
        <f t="shared" si="16"/>
        <v>1991005374.8</v>
      </c>
      <c r="BH129" s="23">
        <f t="shared" si="16"/>
        <v>2048329562.79</v>
      </c>
      <c r="BI129" s="23">
        <f t="shared" si="16"/>
        <v>2058506344.8</v>
      </c>
      <c r="BJ129" s="23">
        <f t="shared" si="16"/>
        <v>2107882241.0799999</v>
      </c>
      <c r="BK129" s="23">
        <f t="shared" si="16"/>
        <v>2143627688.8099999</v>
      </c>
      <c r="BL129" s="23">
        <f t="shared" si="16"/>
        <v>2148140680.77</v>
      </c>
      <c r="BM129" s="23">
        <f t="shared" si="16"/>
        <v>2156845729.5599999</v>
      </c>
      <c r="BN129" s="23">
        <f t="shared" si="16"/>
        <v>2284192682.3600001</v>
      </c>
      <c r="BO129" s="23">
        <f t="shared" si="16"/>
        <v>2293622030.8000002</v>
      </c>
      <c r="BP129" s="23">
        <f t="shared" si="16"/>
        <v>2303354517.5799999</v>
      </c>
      <c r="BQ129" s="23">
        <f t="shared" ref="BQ129:DY129" si="17">+SUM(BQ83:BQ127)</f>
        <v>2308603091.1899996</v>
      </c>
      <c r="BR129" s="23">
        <f t="shared" si="17"/>
        <v>2317702692.79</v>
      </c>
      <c r="BS129" s="23">
        <f t="shared" si="17"/>
        <v>2333546683.1100001</v>
      </c>
      <c r="BT129" s="23">
        <f t="shared" si="17"/>
        <v>2348872342.2200003</v>
      </c>
      <c r="BU129" s="23">
        <f t="shared" si="17"/>
        <v>2361555656.23</v>
      </c>
      <c r="BV129" s="23">
        <f t="shared" si="17"/>
        <v>2373402186.71</v>
      </c>
      <c r="BW129" s="23">
        <f t="shared" si="17"/>
        <v>2398852135.5099998</v>
      </c>
      <c r="BX129" s="23">
        <f t="shared" si="17"/>
        <v>2407104280.9400001</v>
      </c>
      <c r="BY129" s="23">
        <f t="shared" si="17"/>
        <v>2438939429.4499998</v>
      </c>
      <c r="BZ129" s="23">
        <f t="shared" si="17"/>
        <v>2454165467.6300001</v>
      </c>
      <c r="CA129" s="23">
        <f t="shared" si="17"/>
        <v>2461975295.3600001</v>
      </c>
      <c r="CB129" s="23">
        <f t="shared" si="17"/>
        <v>2950795823.6100001</v>
      </c>
      <c r="CC129" s="23">
        <f t="shared" si="17"/>
        <v>2492975578.9200001</v>
      </c>
      <c r="CD129" s="23">
        <f t="shared" si="17"/>
        <v>2464534730.04</v>
      </c>
      <c r="CE129" s="23">
        <f t="shared" si="17"/>
        <v>2467067353.9000001</v>
      </c>
      <c r="CF129" s="23">
        <f t="shared" si="17"/>
        <v>2563700525.7399998</v>
      </c>
      <c r="CG129" s="23">
        <f t="shared" si="17"/>
        <v>2760626738.8099999</v>
      </c>
      <c r="CH129" s="23">
        <f t="shared" si="17"/>
        <v>2504600019.0800004</v>
      </c>
      <c r="CI129" s="23">
        <f t="shared" si="17"/>
        <v>2563816550.9999995</v>
      </c>
      <c r="CJ129" s="23">
        <f t="shared" si="17"/>
        <v>2593771753.6999998</v>
      </c>
      <c r="CK129" s="23">
        <f t="shared" si="17"/>
        <v>2551042054.3799996</v>
      </c>
      <c r="CL129" s="23">
        <f t="shared" si="17"/>
        <v>2550448955.4700007</v>
      </c>
      <c r="CM129" s="23">
        <f t="shared" si="17"/>
        <v>2563909225.8900003</v>
      </c>
      <c r="CN129" s="23">
        <f t="shared" si="17"/>
        <v>2564799693.9799995</v>
      </c>
      <c r="CO129" s="23">
        <f t="shared" si="17"/>
        <v>2570649686.4899993</v>
      </c>
      <c r="CP129" s="23">
        <f t="shared" si="17"/>
        <v>2569606924.6300001</v>
      </c>
      <c r="CQ129" s="23">
        <f t="shared" si="17"/>
        <v>2573805207.5500002</v>
      </c>
      <c r="CR129" s="23">
        <f t="shared" si="17"/>
        <v>2580261190.9599991</v>
      </c>
      <c r="CS129" s="23">
        <f t="shared" si="17"/>
        <v>2583766857.5599995</v>
      </c>
      <c r="CT129" s="23">
        <f t="shared" si="17"/>
        <v>2640993058.8299994</v>
      </c>
      <c r="CU129" s="23">
        <f t="shared" si="17"/>
        <v>2594600876.3600001</v>
      </c>
      <c r="CV129" s="23">
        <f t="shared" si="17"/>
        <v>2587340401.2000003</v>
      </c>
      <c r="CW129" s="23">
        <f t="shared" si="17"/>
        <v>2596315509.170001</v>
      </c>
      <c r="CX129" s="23">
        <f t="shared" si="17"/>
        <v>2580386505.4899998</v>
      </c>
      <c r="CY129" s="23">
        <f t="shared" si="17"/>
        <v>2562867086.0299993</v>
      </c>
      <c r="CZ129" s="23">
        <f t="shared" si="17"/>
        <v>2586905413.7099996</v>
      </c>
      <c r="DA129" s="23">
        <f t="shared" si="17"/>
        <v>2611042926.9499998</v>
      </c>
      <c r="DB129" s="23">
        <f t="shared" si="17"/>
        <v>2631384530.3299999</v>
      </c>
      <c r="DC129" s="23">
        <f t="shared" si="17"/>
        <v>2740358769.1700001</v>
      </c>
      <c r="DD129" s="23">
        <f t="shared" si="17"/>
        <v>2606353274.499999</v>
      </c>
      <c r="DE129" s="23">
        <f t="shared" si="17"/>
        <v>2600421476.8800001</v>
      </c>
      <c r="DF129" s="23">
        <f t="shared" si="17"/>
        <v>2718384526.6699991</v>
      </c>
      <c r="DG129" s="23">
        <f t="shared" si="17"/>
        <v>2617974239.4100003</v>
      </c>
      <c r="DH129" s="23">
        <f t="shared" si="17"/>
        <v>2605204860.4900007</v>
      </c>
      <c r="DI129" s="23">
        <f t="shared" si="17"/>
        <v>2643456789.8700004</v>
      </c>
      <c r="DJ129" s="23">
        <f t="shared" si="17"/>
        <v>2663294645.3700004</v>
      </c>
      <c r="DK129" s="38">
        <f>+SUM(DK83:DK127)</f>
        <v>2886685048.9099994</v>
      </c>
      <c r="DL129" s="23">
        <f t="shared" si="17"/>
        <v>3172746289.0799999</v>
      </c>
      <c r="DM129" s="23">
        <f t="shared" si="17"/>
        <v>3019058465.9099998</v>
      </c>
      <c r="DN129" s="23">
        <f t="shared" si="17"/>
        <v>2990374188.6699996</v>
      </c>
      <c r="DO129" s="23">
        <f t="shared" si="17"/>
        <v>3012524830.2299995</v>
      </c>
      <c r="DP129" s="23">
        <f t="shared" si="17"/>
        <v>2995446375.0500002</v>
      </c>
      <c r="DQ129" s="23">
        <f t="shared" si="17"/>
        <v>2957179061.3600001</v>
      </c>
      <c r="DR129" s="23">
        <f t="shared" si="17"/>
        <v>2958672476.2199993</v>
      </c>
      <c r="DS129" s="23">
        <f t="shared" si="17"/>
        <v>2960373940.1300001</v>
      </c>
      <c r="DT129" s="23">
        <f t="shared" si="17"/>
        <v>2953268607.1999998</v>
      </c>
      <c r="DU129" s="23">
        <f t="shared" si="17"/>
        <v>2970530481.8599997</v>
      </c>
      <c r="DV129" s="23">
        <f t="shared" si="17"/>
        <v>3746015385.210001</v>
      </c>
      <c r="DW129" s="38">
        <f>+SUM(DW83:DW127)</f>
        <v>3771144652.8099999</v>
      </c>
      <c r="DX129" s="23">
        <f t="shared" si="17"/>
        <v>2957453347.4400001</v>
      </c>
      <c r="DY129" s="23">
        <f t="shared" si="17"/>
        <v>2958841450.5399995</v>
      </c>
    </row>
    <row r="130" spans="2:129" x14ac:dyDescent="0.2">
      <c r="B130" s="21"/>
      <c r="C130" s="32" t="s">
        <v>84</v>
      </c>
      <c r="D130" s="29">
        <f>+D129/$B$1</f>
        <v>88.871737459999991</v>
      </c>
      <c r="E130" s="29">
        <f t="shared" ref="E130:BP130" si="18">+E129/$B$1</f>
        <v>90.105368429999999</v>
      </c>
      <c r="F130" s="29">
        <f t="shared" si="18"/>
        <v>74.888132729999995</v>
      </c>
      <c r="G130" s="29">
        <f t="shared" si="18"/>
        <v>74.417819729999991</v>
      </c>
      <c r="H130" s="29">
        <f t="shared" si="18"/>
        <v>74.876819729999994</v>
      </c>
      <c r="I130" s="29">
        <f t="shared" si="18"/>
        <v>74.943290729999987</v>
      </c>
      <c r="J130" s="29">
        <f t="shared" si="18"/>
        <v>75.018186459999995</v>
      </c>
      <c r="K130" s="29">
        <f t="shared" si="18"/>
        <v>74.214878459999994</v>
      </c>
      <c r="L130" s="29">
        <f t="shared" si="18"/>
        <v>65.186589710000007</v>
      </c>
      <c r="M130" s="29">
        <f t="shared" si="18"/>
        <v>64.650928710000002</v>
      </c>
      <c r="N130" s="29">
        <f t="shared" si="18"/>
        <v>65.157606709999996</v>
      </c>
      <c r="O130" s="29">
        <f t="shared" si="18"/>
        <v>65.851038709999997</v>
      </c>
      <c r="P130" s="29">
        <f t="shared" si="18"/>
        <v>66.392816710000005</v>
      </c>
      <c r="Q130" s="29">
        <f t="shared" si="18"/>
        <v>67.216820709999993</v>
      </c>
      <c r="R130" s="29">
        <f t="shared" si="18"/>
        <v>45.155736689999998</v>
      </c>
      <c r="S130" s="29">
        <f t="shared" si="18"/>
        <v>51.356906239999994</v>
      </c>
      <c r="T130" s="29">
        <f t="shared" si="18"/>
        <v>51.02292276</v>
      </c>
      <c r="U130" s="29">
        <f t="shared" si="18"/>
        <v>51.687201729999998</v>
      </c>
      <c r="V130" s="29">
        <f t="shared" si="18"/>
        <v>50.534540829999997</v>
      </c>
      <c r="W130" s="29">
        <f t="shared" si="18"/>
        <v>50.704835469999999</v>
      </c>
      <c r="X130" s="29">
        <f t="shared" si="18"/>
        <v>38.917707380000003</v>
      </c>
      <c r="Y130" s="29">
        <f t="shared" si="18"/>
        <v>39.065737970000001</v>
      </c>
      <c r="Z130" s="29">
        <f t="shared" si="18"/>
        <v>39.125951979999996</v>
      </c>
      <c r="AA130" s="29">
        <f t="shared" si="18"/>
        <v>39.432798740000003</v>
      </c>
      <c r="AB130" s="29">
        <f t="shared" si="18"/>
        <v>42.476456549999995</v>
      </c>
      <c r="AC130" s="29">
        <f t="shared" si="18"/>
        <v>42.627747219999996</v>
      </c>
      <c r="AD130" s="29">
        <f t="shared" si="18"/>
        <v>1.8220770000000001E-2</v>
      </c>
      <c r="AE130" s="29">
        <f t="shared" si="18"/>
        <v>1.816077E-2</v>
      </c>
      <c r="AF130" s="29">
        <f t="shared" si="18"/>
        <v>2.5181607700000002</v>
      </c>
      <c r="AG130" s="29">
        <f t="shared" si="18"/>
        <v>52.530968569999999</v>
      </c>
      <c r="AH130" s="29">
        <f t="shared" si="18"/>
        <v>72.030968569999999</v>
      </c>
      <c r="AI130" s="29">
        <f t="shared" si="18"/>
        <v>102.15522557999999</v>
      </c>
      <c r="AJ130" s="29">
        <f t="shared" si="18"/>
        <v>169.31450158000001</v>
      </c>
      <c r="AK130" s="29">
        <f t="shared" si="18"/>
        <v>286.53459123000005</v>
      </c>
      <c r="AL130" s="29">
        <f t="shared" si="18"/>
        <v>350.97735360999997</v>
      </c>
      <c r="AM130" s="29">
        <f t="shared" si="18"/>
        <v>351.45612857999998</v>
      </c>
      <c r="AN130" s="29">
        <f t="shared" si="18"/>
        <v>351.99046328000003</v>
      </c>
      <c r="AO130" s="29">
        <f t="shared" si="18"/>
        <v>376.40491350999997</v>
      </c>
      <c r="AP130" s="29">
        <f t="shared" si="18"/>
        <v>501.86774710000003</v>
      </c>
      <c r="AQ130" s="29">
        <f t="shared" si="18"/>
        <v>501.52480852999997</v>
      </c>
      <c r="AR130" s="29">
        <f t="shared" si="18"/>
        <v>654.2463131799999</v>
      </c>
      <c r="AS130" s="29">
        <f t="shared" si="18"/>
        <v>686.8625824500001</v>
      </c>
      <c r="AT130" s="29">
        <f t="shared" si="18"/>
        <v>752.98784436000005</v>
      </c>
      <c r="AU130" s="29">
        <f t="shared" si="18"/>
        <v>821.67512280000005</v>
      </c>
      <c r="AV130" s="29">
        <f t="shared" si="18"/>
        <v>832.80865151</v>
      </c>
      <c r="AW130" s="29">
        <f t="shared" si="18"/>
        <v>841.65922537000006</v>
      </c>
      <c r="AX130" s="29">
        <f t="shared" si="18"/>
        <v>901.9705502999999</v>
      </c>
      <c r="AY130" s="29">
        <f t="shared" si="18"/>
        <v>965.10899295000002</v>
      </c>
      <c r="AZ130" s="29">
        <f t="shared" si="18"/>
        <v>1013.70002589</v>
      </c>
      <c r="BA130" s="29">
        <f t="shared" si="18"/>
        <v>1017.1841511999999</v>
      </c>
      <c r="BB130" s="29">
        <f t="shared" si="18"/>
        <v>1035.7765480399999</v>
      </c>
      <c r="BC130" s="29">
        <f t="shared" si="18"/>
        <v>1149.28363178</v>
      </c>
      <c r="BD130" s="29">
        <f t="shared" si="18"/>
        <v>1383.7621095699999</v>
      </c>
      <c r="BE130" s="29">
        <f t="shared" si="18"/>
        <v>1685.8930773200002</v>
      </c>
      <c r="BF130" s="29">
        <f t="shared" si="18"/>
        <v>1891.1151412000002</v>
      </c>
      <c r="BG130" s="29">
        <f t="shared" si="18"/>
        <v>1991.0053748</v>
      </c>
      <c r="BH130" s="29">
        <f t="shared" si="18"/>
        <v>2048.3295627900002</v>
      </c>
      <c r="BI130" s="29">
        <f t="shared" si="18"/>
        <v>2058.5063448000001</v>
      </c>
      <c r="BJ130" s="29">
        <f t="shared" si="18"/>
        <v>2107.8822410799999</v>
      </c>
      <c r="BK130" s="29">
        <f t="shared" si="18"/>
        <v>2143.6276888100001</v>
      </c>
      <c r="BL130" s="29">
        <f t="shared" si="18"/>
        <v>2148.14068077</v>
      </c>
      <c r="BM130" s="29">
        <f t="shared" si="18"/>
        <v>2156.8457295600001</v>
      </c>
      <c r="BN130" s="29">
        <f t="shared" si="18"/>
        <v>2284.1926823600002</v>
      </c>
      <c r="BO130" s="29">
        <f t="shared" si="18"/>
        <v>2293.6220308000002</v>
      </c>
      <c r="BP130" s="29">
        <f t="shared" si="18"/>
        <v>2303.35451758</v>
      </c>
      <c r="BQ130" s="29">
        <f t="shared" ref="BQ130:DY130" si="19">+BQ129/$B$1</f>
        <v>2308.6030911899998</v>
      </c>
      <c r="BR130" s="29">
        <f t="shared" si="19"/>
        <v>2317.7026927900001</v>
      </c>
      <c r="BS130" s="29">
        <f t="shared" si="19"/>
        <v>2333.5466831100002</v>
      </c>
      <c r="BT130" s="29">
        <f t="shared" si="19"/>
        <v>2348.8723422200001</v>
      </c>
      <c r="BU130" s="29">
        <f t="shared" si="19"/>
        <v>2361.5556562299998</v>
      </c>
      <c r="BV130" s="29">
        <f t="shared" si="19"/>
        <v>2373.40218671</v>
      </c>
      <c r="BW130" s="29">
        <f t="shared" si="19"/>
        <v>2398.8521355099997</v>
      </c>
      <c r="BX130" s="29">
        <f t="shared" si="19"/>
        <v>2407.1042809400001</v>
      </c>
      <c r="BY130" s="29">
        <f t="shared" si="19"/>
        <v>2438.9394294499998</v>
      </c>
      <c r="BZ130" s="29">
        <f t="shared" si="19"/>
        <v>2454.16546763</v>
      </c>
      <c r="CA130" s="29">
        <f t="shared" si="19"/>
        <v>2461.97529536</v>
      </c>
      <c r="CB130" s="29">
        <f t="shared" si="19"/>
        <v>2950.7958236100003</v>
      </c>
      <c r="CC130" s="29">
        <f t="shared" si="19"/>
        <v>2492.9755789199999</v>
      </c>
      <c r="CD130" s="29">
        <f t="shared" si="19"/>
        <v>2464.5347300399999</v>
      </c>
      <c r="CE130" s="29">
        <f t="shared" si="19"/>
        <v>2467.0673538999999</v>
      </c>
      <c r="CF130" s="29">
        <f t="shared" si="19"/>
        <v>2563.7005257399996</v>
      </c>
      <c r="CG130" s="29">
        <f t="shared" si="19"/>
        <v>2760.62673881</v>
      </c>
      <c r="CH130" s="29">
        <f t="shared" si="19"/>
        <v>2504.6000190800005</v>
      </c>
      <c r="CI130" s="29">
        <f t="shared" si="19"/>
        <v>2563.8165509999994</v>
      </c>
      <c r="CJ130" s="29">
        <f t="shared" si="19"/>
        <v>2593.7717536999999</v>
      </c>
      <c r="CK130" s="29">
        <f t="shared" si="19"/>
        <v>2551.0420543799996</v>
      </c>
      <c r="CL130" s="29">
        <f t="shared" si="19"/>
        <v>2550.4489554700008</v>
      </c>
      <c r="CM130" s="29">
        <f t="shared" si="19"/>
        <v>2563.9092258900005</v>
      </c>
      <c r="CN130" s="29">
        <f t="shared" si="19"/>
        <v>2564.7996939799996</v>
      </c>
      <c r="CO130" s="29">
        <f t="shared" si="19"/>
        <v>2570.6496864899991</v>
      </c>
      <c r="CP130" s="29">
        <f t="shared" si="19"/>
        <v>2569.6069246300003</v>
      </c>
      <c r="CQ130" s="29">
        <f t="shared" si="19"/>
        <v>2573.80520755</v>
      </c>
      <c r="CR130" s="29">
        <f t="shared" si="19"/>
        <v>2580.2611909599991</v>
      </c>
      <c r="CS130" s="29">
        <f t="shared" si="19"/>
        <v>2583.7668575599996</v>
      </c>
      <c r="CT130" s="29">
        <f t="shared" si="19"/>
        <v>2640.9930588299994</v>
      </c>
      <c r="CU130" s="29">
        <f t="shared" si="19"/>
        <v>2594.6008763600003</v>
      </c>
      <c r="CV130" s="29">
        <f t="shared" si="19"/>
        <v>2587.3404012000001</v>
      </c>
      <c r="CW130" s="29">
        <f t="shared" si="19"/>
        <v>2596.315509170001</v>
      </c>
      <c r="CX130" s="29">
        <f t="shared" si="19"/>
        <v>2580.3865054899998</v>
      </c>
      <c r="CY130" s="29">
        <f t="shared" si="19"/>
        <v>2562.8670860299994</v>
      </c>
      <c r="CZ130" s="29">
        <f t="shared" si="19"/>
        <v>2586.9054137099997</v>
      </c>
      <c r="DA130" s="29">
        <f t="shared" si="19"/>
        <v>2611.0429269499996</v>
      </c>
      <c r="DB130" s="29">
        <f t="shared" si="19"/>
        <v>2631.38453033</v>
      </c>
      <c r="DC130" s="29">
        <f t="shared" si="19"/>
        <v>2740.35876917</v>
      </c>
      <c r="DD130" s="29">
        <f t="shared" si="19"/>
        <v>2606.3532744999989</v>
      </c>
      <c r="DE130" s="29">
        <f t="shared" si="19"/>
        <v>2600.4214768800002</v>
      </c>
      <c r="DF130" s="29">
        <f t="shared" si="19"/>
        <v>2718.3845266699991</v>
      </c>
      <c r="DG130" s="29">
        <f t="shared" si="19"/>
        <v>2617.9742394100003</v>
      </c>
      <c r="DH130" s="29">
        <f t="shared" si="19"/>
        <v>2605.2048604900006</v>
      </c>
      <c r="DI130" s="29">
        <f t="shared" si="19"/>
        <v>2643.4567898700002</v>
      </c>
      <c r="DJ130" s="29">
        <f t="shared" si="19"/>
        <v>2663.2946453700006</v>
      </c>
      <c r="DK130" s="39">
        <f t="shared" si="19"/>
        <v>2886.6850489099993</v>
      </c>
      <c r="DL130" s="29">
        <f t="shared" si="19"/>
        <v>3172.7462890799998</v>
      </c>
      <c r="DM130" s="29">
        <f t="shared" si="19"/>
        <v>3019.05846591</v>
      </c>
      <c r="DN130" s="29">
        <f t="shared" si="19"/>
        <v>2990.3741886699995</v>
      </c>
      <c r="DO130" s="29">
        <f t="shared" si="19"/>
        <v>3012.5248302299997</v>
      </c>
      <c r="DP130" s="29">
        <f t="shared" si="19"/>
        <v>2995.4463750500004</v>
      </c>
      <c r="DQ130" s="29">
        <f t="shared" si="19"/>
        <v>2957.1790613600001</v>
      </c>
      <c r="DR130" s="29">
        <f t="shared" si="19"/>
        <v>2958.6724762199992</v>
      </c>
      <c r="DS130" s="29">
        <f t="shared" si="19"/>
        <v>2960.3739401299999</v>
      </c>
      <c r="DT130" s="29">
        <f t="shared" si="19"/>
        <v>2953.2686071999997</v>
      </c>
      <c r="DU130" s="29">
        <f t="shared" si="19"/>
        <v>2970.5304818599998</v>
      </c>
      <c r="DV130" s="29">
        <f t="shared" si="19"/>
        <v>3746.0153852100011</v>
      </c>
      <c r="DW130" s="41">
        <f>+DW129/$B$1</f>
        <v>3771.14465281</v>
      </c>
      <c r="DX130" s="29">
        <f t="shared" si="19"/>
        <v>2957.45334744</v>
      </c>
      <c r="DY130" s="29">
        <f t="shared" si="19"/>
        <v>2958.8414505399996</v>
      </c>
    </row>
    <row r="131" spans="2:129" x14ac:dyDescent="0.2">
      <c r="C131" s="32" t="s">
        <v>85</v>
      </c>
      <c r="CJ131" s="17">
        <v>2243.59</v>
      </c>
      <c r="CK131" s="17">
        <v>2420.2600000000002</v>
      </c>
      <c r="CL131" s="17">
        <v>2555.89</v>
      </c>
      <c r="CM131" s="17">
        <v>2544.2399999999998</v>
      </c>
      <c r="CN131" s="17">
        <v>2288.64</v>
      </c>
      <c r="CO131" s="17">
        <v>2140.66</v>
      </c>
      <c r="CP131" s="17">
        <v>2145.21</v>
      </c>
      <c r="CQ131" s="17">
        <v>2040.95</v>
      </c>
      <c r="CR131" s="17">
        <v>2057.81</v>
      </c>
      <c r="CS131" s="17">
        <v>1925.49</v>
      </c>
      <c r="CT131" s="17">
        <v>1993.8</v>
      </c>
      <c r="CU131" s="17">
        <v>1998.45</v>
      </c>
      <c r="CV131" s="17">
        <v>2044.23</v>
      </c>
      <c r="CW131" s="17">
        <v>1982.29</v>
      </c>
      <c r="CX131" s="17">
        <v>1932.32</v>
      </c>
      <c r="CY131" s="17">
        <v>1921.88</v>
      </c>
      <c r="CZ131" s="17">
        <v>1950.44</v>
      </c>
      <c r="DA131" s="17">
        <v>1971.55</v>
      </c>
      <c r="DB131" s="17">
        <v>1913.15</v>
      </c>
      <c r="DC131" s="17">
        <v>1842.79</v>
      </c>
      <c r="DD131" s="17">
        <v>1826.31</v>
      </c>
      <c r="DE131" s="17">
        <v>1801.01</v>
      </c>
      <c r="DF131" s="17">
        <v>1831.64</v>
      </c>
      <c r="DG131" s="17">
        <v>1932.63</v>
      </c>
      <c r="DH131" s="17">
        <v>1913.98</v>
      </c>
      <c r="DI131" s="17">
        <v>1867.82</v>
      </c>
      <c r="DJ131" s="17">
        <v>1907.37</v>
      </c>
      <c r="DK131" s="33">
        <v>1870.6</v>
      </c>
      <c r="DL131" s="17">
        <v>1768.19</v>
      </c>
      <c r="DM131" s="17">
        <v>1797.83</v>
      </c>
      <c r="DN131" s="17">
        <v>1772.32</v>
      </c>
      <c r="DO131" s="17">
        <v>1777.82</v>
      </c>
      <c r="DP131" s="17">
        <v>1780.26</v>
      </c>
      <c r="DQ131" s="17">
        <v>1929.01</v>
      </c>
      <c r="DR131" s="17">
        <v>1871.49</v>
      </c>
      <c r="DS131" s="17">
        <v>1948.51</v>
      </c>
      <c r="DT131" s="17">
        <v>1942.7</v>
      </c>
      <c r="DU131" s="17">
        <v>1805.98</v>
      </c>
      <c r="DV131" s="17">
        <v>1766.85</v>
      </c>
      <c r="DW131" s="33">
        <v>1792.07</v>
      </c>
      <c r="DX131" s="33"/>
      <c r="DY131" s="33"/>
    </row>
    <row r="132" spans="2:129" x14ac:dyDescent="0.2">
      <c r="C132" s="32" t="s">
        <v>86</v>
      </c>
      <c r="CJ132" s="30">
        <f>+CJ130*CJ131</f>
        <v>5819360.368883783</v>
      </c>
      <c r="CK132" s="30">
        <f t="shared" ref="CK132:DY132" si="20">+CK130*CK131</f>
        <v>6174185.0425337385</v>
      </c>
      <c r="CL132" s="30">
        <f t="shared" si="20"/>
        <v>6518666.9807962198</v>
      </c>
      <c r="CM132" s="30">
        <f t="shared" si="20"/>
        <v>6523200.4088783739</v>
      </c>
      <c r="CN132" s="30">
        <f t="shared" si="20"/>
        <v>5869903.1716303863</v>
      </c>
      <c r="CO132" s="30">
        <f t="shared" si="20"/>
        <v>5502886.9578816807</v>
      </c>
      <c r="CP132" s="30">
        <f t="shared" si="20"/>
        <v>5512346.4707855228</v>
      </c>
      <c r="CQ132" s="30">
        <f t="shared" si="20"/>
        <v>5253007.7383491723</v>
      </c>
      <c r="CR132" s="30">
        <f t="shared" si="20"/>
        <v>5309687.2813693956</v>
      </c>
      <c r="CS132" s="30">
        <f t="shared" si="20"/>
        <v>4975017.2465632036</v>
      </c>
      <c r="CT132" s="30">
        <f t="shared" si="20"/>
        <v>5265611.9606952528</v>
      </c>
      <c r="CU132" s="30">
        <f t="shared" si="20"/>
        <v>5185180.1213616431</v>
      </c>
      <c r="CV132" s="30">
        <f t="shared" si="20"/>
        <v>5289118.8683450762</v>
      </c>
      <c r="CW132" s="30">
        <f t="shared" si="20"/>
        <v>5146650.2706726007</v>
      </c>
      <c r="CX132" s="30">
        <f t="shared" si="20"/>
        <v>4986132.4522884358</v>
      </c>
      <c r="CY132" s="30">
        <f t="shared" si="20"/>
        <v>4925522.9952993356</v>
      </c>
      <c r="CZ132" s="30">
        <f t="shared" si="20"/>
        <v>5045603.7951165317</v>
      </c>
      <c r="DA132" s="30">
        <f t="shared" si="20"/>
        <v>5147801.6826282712</v>
      </c>
      <c r="DB132" s="30">
        <f t="shared" si="20"/>
        <v>5034233.31420084</v>
      </c>
      <c r="DC132" s="30">
        <f t="shared" si="20"/>
        <v>5049905.7362387842</v>
      </c>
      <c r="DD132" s="30">
        <f t="shared" si="20"/>
        <v>4760009.0487520928</v>
      </c>
      <c r="DE132" s="30">
        <f t="shared" si="20"/>
        <v>4683385.0840756493</v>
      </c>
      <c r="DF132" s="30">
        <f t="shared" si="20"/>
        <v>4979101.8344298378</v>
      </c>
      <c r="DG132" s="30">
        <f t="shared" si="20"/>
        <v>5059575.5543109495</v>
      </c>
      <c r="DH132" s="30">
        <f t="shared" si="20"/>
        <v>4986309.9988806508</v>
      </c>
      <c r="DI132" s="30">
        <f t="shared" si="20"/>
        <v>4937501.4612549832</v>
      </c>
      <c r="DJ132" s="30">
        <f t="shared" si="20"/>
        <v>5079888.307739378</v>
      </c>
      <c r="DK132" s="40">
        <f t="shared" si="20"/>
        <v>5399833.0524910446</v>
      </c>
      <c r="DL132" s="30">
        <f t="shared" si="20"/>
        <v>5610018.2608883651</v>
      </c>
      <c r="DM132" s="30">
        <f t="shared" si="20"/>
        <v>5427753.8817669749</v>
      </c>
      <c r="DN132" s="30">
        <f t="shared" si="20"/>
        <v>5299899.9820636129</v>
      </c>
      <c r="DO132" s="30">
        <f t="shared" si="20"/>
        <v>5355726.8936794978</v>
      </c>
      <c r="DP132" s="30">
        <f t="shared" si="20"/>
        <v>5332673.3636465138</v>
      </c>
      <c r="DQ132" s="30">
        <f t="shared" si="20"/>
        <v>5704427.9811540535</v>
      </c>
      <c r="DR132" s="30">
        <f t="shared" si="20"/>
        <v>5537125.9525209665</v>
      </c>
      <c r="DS132" s="30">
        <f t="shared" si="20"/>
        <v>5768318.2260827059</v>
      </c>
      <c r="DT132" s="30">
        <f t="shared" si="20"/>
        <v>5737314.9232074395</v>
      </c>
      <c r="DU132" s="30">
        <f t="shared" si="20"/>
        <v>5364718.6396295223</v>
      </c>
      <c r="DV132" s="30">
        <f t="shared" si="20"/>
        <v>6618647.2833582899</v>
      </c>
      <c r="DW132" s="40">
        <f>+DW130*DW131</f>
        <v>6758155.1979612168</v>
      </c>
      <c r="DX132" s="30">
        <f t="shared" si="20"/>
        <v>0</v>
      </c>
      <c r="DY132" s="30">
        <f t="shared" si="20"/>
        <v>0</v>
      </c>
    </row>
    <row r="134" spans="2:129" x14ac:dyDescent="0.2">
      <c r="DW134" s="35">
        <f>+DW130-DV130</f>
        <v>25.129267599998911</v>
      </c>
    </row>
  </sheetData>
  <mergeCells count="2">
    <mergeCell ref="D1:I1"/>
    <mergeCell ref="C78:J7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Indicadores</vt:lpstr>
      <vt:lpstr>INVERSIONES</vt:lpstr>
      <vt:lpstr>saldo inversiones1</vt:lpstr>
      <vt:lpstr>Indicadores!Área_de_impresión</vt:lpstr>
    </vt:vector>
  </TitlesOfParts>
  <Company>FOGAFIN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FONDO DE GARANTIAS FINANCIERAS</dc:creator>
  <cp:lastModifiedBy>Natalia Cortés Guesguan</cp:lastModifiedBy>
  <cp:lastPrinted>2021-07-08T15:13:27Z</cp:lastPrinted>
  <dcterms:created xsi:type="dcterms:W3CDTF">2008-10-20T22:40:12Z</dcterms:created>
  <dcterms:modified xsi:type="dcterms:W3CDTF">2026-03-18T16:27:03Z</dcterms:modified>
</cp:coreProperties>
</file>